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19572A46-D4F4-4984-BB09-B80CA8773348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5" i="1" l="1"/>
  <c r="H155" i="1"/>
  <c r="G156" i="1"/>
  <c r="H156" i="1"/>
  <c r="F156" i="1"/>
  <c r="F155" i="1"/>
  <c r="G124" i="1"/>
  <c r="H124" i="1"/>
  <c r="G125" i="1"/>
  <c r="H125" i="1"/>
  <c r="F125" i="1"/>
  <c r="F124" i="1"/>
  <c r="G80" i="1" l="1"/>
  <c r="H80" i="1"/>
  <c r="G81" i="1"/>
  <c r="H81" i="1"/>
  <c r="F81" i="1"/>
  <c r="F80" i="1"/>
  <c r="G51" i="1"/>
  <c r="H51" i="1"/>
  <c r="G52" i="1"/>
  <c r="H52" i="1"/>
  <c r="F52" i="1"/>
  <c r="F51" i="1"/>
  <c r="G109" i="1" l="1"/>
  <c r="H109" i="1"/>
  <c r="G110" i="1"/>
  <c r="H110" i="1"/>
  <c r="F109" i="1"/>
  <c r="F110" i="1"/>
  <c r="G100" i="1"/>
  <c r="H100" i="1"/>
  <c r="G101" i="1"/>
  <c r="H101" i="1"/>
  <c r="F101" i="1"/>
  <c r="F100" i="1"/>
  <c r="G91" i="1" l="1"/>
  <c r="H91" i="1"/>
  <c r="G92" i="1"/>
  <c r="H92" i="1"/>
  <c r="F92" i="1"/>
  <c r="F91" i="1"/>
  <c r="G20" i="1"/>
  <c r="H20" i="1"/>
  <c r="G21" i="1"/>
  <c r="H21" i="1"/>
  <c r="F20" i="1"/>
  <c r="F21" i="1"/>
</calcChain>
</file>

<file path=xl/sharedStrings.xml><?xml version="1.0" encoding="utf-8"?>
<sst xmlns="http://schemas.openxmlformats.org/spreadsheetml/2006/main" count="896" uniqueCount="118">
  <si>
    <t>WT</t>
  </si>
  <si>
    <t>H2Kbdb</t>
  </si>
  <si>
    <t>m6</t>
  </si>
  <si>
    <t>m7</t>
  </si>
  <si>
    <t>m10</t>
  </si>
  <si>
    <t>m4</t>
  </si>
  <si>
    <t>m5</t>
  </si>
  <si>
    <t>m8</t>
  </si>
  <si>
    <t>m2</t>
  </si>
  <si>
    <t>McAllister 2016</t>
  </si>
  <si>
    <t>Mouse</t>
  </si>
  <si>
    <t>Sex</t>
  </si>
  <si>
    <t>Mutation/ treatment</t>
  </si>
  <si>
    <t>Genetic Background</t>
  </si>
  <si>
    <t>Group</t>
  </si>
  <si>
    <t>M</t>
  </si>
  <si>
    <t>Experimenter</t>
  </si>
  <si>
    <t>Project PI</t>
  </si>
  <si>
    <t>Mean</t>
  </si>
  <si>
    <t>Standard Error</t>
  </si>
  <si>
    <t>Day 1 Average</t>
  </si>
  <si>
    <t>Day 2 Average</t>
  </si>
  <si>
    <t>Day 3 Average</t>
  </si>
  <si>
    <t>WT-Massed</t>
  </si>
  <si>
    <t>F</t>
  </si>
  <si>
    <t>WT-Spaced</t>
  </si>
  <si>
    <t>Shultz</t>
  </si>
  <si>
    <t>Crawley 2017</t>
  </si>
  <si>
    <t>Petkova</t>
  </si>
  <si>
    <t>Silverman 2018</t>
  </si>
  <si>
    <t>17-3024</t>
  </si>
  <si>
    <t>17-3025</t>
  </si>
  <si>
    <t>17-3026</t>
  </si>
  <si>
    <t>17-3042</t>
  </si>
  <si>
    <t>17-3043</t>
  </si>
  <si>
    <t>17-3039</t>
  </si>
  <si>
    <t>17-3041</t>
  </si>
  <si>
    <t>17-3236</t>
  </si>
  <si>
    <t>17-3237</t>
  </si>
  <si>
    <t>17-3256</t>
  </si>
  <si>
    <t>17-3279</t>
  </si>
  <si>
    <t>17-3287</t>
  </si>
  <si>
    <t>17-3029</t>
  </si>
  <si>
    <t>17-3005</t>
  </si>
  <si>
    <t>17-3006</t>
  </si>
  <si>
    <t>17-3008</t>
  </si>
  <si>
    <t>17-3292</t>
  </si>
  <si>
    <t>17-3032</t>
  </si>
  <si>
    <t>17-3034</t>
  </si>
  <si>
    <t>17-3037</t>
  </si>
  <si>
    <t>17-3239</t>
  </si>
  <si>
    <t>17-3241</t>
  </si>
  <si>
    <t>17-3246</t>
  </si>
  <si>
    <t>17-3248</t>
  </si>
  <si>
    <t>17-3249</t>
  </si>
  <si>
    <t>17-3262</t>
  </si>
  <si>
    <t>17-3260</t>
  </si>
  <si>
    <t>17-3290</t>
  </si>
  <si>
    <t>Arid1b</t>
  </si>
  <si>
    <t>C57B/5NJ</t>
  </si>
  <si>
    <t>Nord 2018</t>
  </si>
  <si>
    <t>C57BL/6N</t>
  </si>
  <si>
    <t>Scn1a</t>
  </si>
  <si>
    <t>Pride</t>
  </si>
  <si>
    <t>Franzetti, Pride, Silverman, Crawley, 2020</t>
  </si>
  <si>
    <t>Zhou 2018</t>
  </si>
  <si>
    <t>Vangl2</t>
  </si>
  <si>
    <t>Ube3a</t>
  </si>
  <si>
    <t>C57BL/6J</t>
  </si>
  <si>
    <t>Rotarod Scores, Mouse Behavior Core, MIND Institute IDDRC, University of California, Davis</t>
  </si>
  <si>
    <t> C57BL/6J</t>
  </si>
  <si>
    <t>17-3329</t>
  </si>
  <si>
    <t>17-3330</t>
  </si>
  <si>
    <t>17-3331</t>
  </si>
  <si>
    <t>17-3335</t>
  </si>
  <si>
    <t>17-3336</t>
  </si>
  <si>
    <t>17-3332</t>
  </si>
  <si>
    <t>17-3333</t>
  </si>
  <si>
    <t>17-3334</t>
  </si>
  <si>
    <t>17-3325</t>
  </si>
  <si>
    <t>17-3326</t>
  </si>
  <si>
    <t>17-3327</t>
  </si>
  <si>
    <t>17-3328</t>
  </si>
  <si>
    <t>IL2</t>
  </si>
  <si>
    <t>Control</t>
  </si>
  <si>
    <t>Ballis</t>
  </si>
  <si>
    <t>Silverman 2017</t>
  </si>
  <si>
    <t>17-1372</t>
  </si>
  <si>
    <t>17-1373</t>
  </si>
  <si>
    <t>17-1375</t>
  </si>
  <si>
    <t>17-1425</t>
  </si>
  <si>
    <t>17-1426</t>
  </si>
  <si>
    <t>17-1427</t>
  </si>
  <si>
    <t>17-1379</t>
  </si>
  <si>
    <t>17-1441</t>
  </si>
  <si>
    <t>17-1442</t>
  </si>
  <si>
    <t>17-1443</t>
  </si>
  <si>
    <t>17-1689</t>
  </si>
  <si>
    <t>17-1690</t>
  </si>
  <si>
    <t>17-1691</t>
  </si>
  <si>
    <t>17-1454</t>
  </si>
  <si>
    <t>17-1455</t>
  </si>
  <si>
    <t>17-1360</t>
  </si>
  <si>
    <t>17-1361</t>
  </si>
  <si>
    <t>17-1362</t>
  </si>
  <si>
    <t>17-1363</t>
  </si>
  <si>
    <t>17-1364</t>
  </si>
  <si>
    <t>17-1365</t>
  </si>
  <si>
    <t>17-1369</t>
  </si>
  <si>
    <t>17-1370</t>
  </si>
  <si>
    <t>17-1371</t>
  </si>
  <si>
    <t>17-1438</t>
  </si>
  <si>
    <t>17-1366</t>
  </si>
  <si>
    <t>17-1367</t>
  </si>
  <si>
    <t>17-1368</t>
  </si>
  <si>
    <t>Rag-1</t>
  </si>
  <si>
    <t>C57BL/6J.C57BL/6N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</si>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</sst>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00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4" borderId="15" xfId="0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8" borderId="15" xfId="0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9" borderId="17" xfId="0" applyFont="1" applyFill="1" applyBorder="1"/>
    <xf numFmtId="0" fontId="3" fillId="10" borderId="17" xfId="0" applyFont="1" applyFill="1" applyBorder="1"/>
    <xf numFmtId="2" fontId="2" fillId="0" borderId="1" xfId="1" applyNumberFormat="1" applyFont="1" applyFill="1" applyBorder="1" applyAlignment="1">
      <alignment horizontal="center"/>
    </xf>
    <xf numFmtId="2" fontId="2" fillId="0" borderId="2" xfId="1" applyNumberFormat="1" applyFont="1" applyFill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0099"/>
      <color rgb="FF006600"/>
      <color rgb="FFFFCC66"/>
      <color rgb="FF41F0AE"/>
      <color rgb="FFFF6000"/>
      <color rgb="FF990000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zoomScaleNormal="100" workbookViewId="0">
      <pane ySplit="2" topLeftCell="A3" activePane="bottomLeft" state="frozen"/>
      <selection pane="bottomLeft" activeCell="I19" sqref="I19"/>
    </sheetView>
  </sheetViews>
  <sheetFormatPr defaultColWidth="9" defaultRowHeight="14.25" x14ac:dyDescent="0.2"/>
  <cols>
    <col min="1" max="1" width="9" style="5" customWidth="1"/>
    <col min="2" max="2" width="7.28515625" style="5" customWidth="1"/>
    <col min="3" max="3" width="14.140625" style="5" customWidth="1"/>
    <col min="4" max="4" width="22" style="5" customWidth="1"/>
    <col min="5" max="5" width="17.7109375" style="5" customWidth="1"/>
    <col min="6" max="8" width="12" style="5" bestFit="1" customWidth="1"/>
    <col min="9" max="9" width="15.85546875" style="5" customWidth="1"/>
    <col min="10" max="10" width="18.42578125" style="5" customWidth="1"/>
    <col min="11" max="16384" width="9" style="5"/>
  </cols>
  <sheetData>
    <row r="1" spans="1:10" ht="26.25" customHeight="1" thickBot="1" x14ac:dyDescent="0.35">
      <c r="A1" s="48" t="s">
        <v>69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27.4" customHeight="1" thickBot="1" x14ac:dyDescent="0.25">
      <c r="A2" s="6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20</v>
      </c>
      <c r="G2" s="7" t="s">
        <v>21</v>
      </c>
      <c r="H2" s="7" t="s">
        <v>22</v>
      </c>
      <c r="I2" s="7" t="s">
        <v>16</v>
      </c>
      <c r="J2" s="8" t="s">
        <v>17</v>
      </c>
    </row>
    <row r="3" spans="1:10" x14ac:dyDescent="0.2">
      <c r="A3" s="9">
        <v>1</v>
      </c>
      <c r="B3" s="10" t="s">
        <v>15</v>
      </c>
      <c r="C3" s="10" t="s">
        <v>1</v>
      </c>
      <c r="D3" s="10" t="s">
        <v>116</v>
      </c>
      <c r="E3" s="10" t="s">
        <v>0</v>
      </c>
      <c r="F3" s="10">
        <v>108.66666666666667</v>
      </c>
      <c r="G3" s="10">
        <v>138.66666666666666</v>
      </c>
      <c r="H3" s="10">
        <v>121</v>
      </c>
      <c r="I3" s="11" t="s">
        <v>117</v>
      </c>
      <c r="J3" s="12" t="s">
        <v>9</v>
      </c>
    </row>
    <row r="4" spans="1:10" x14ac:dyDescent="0.2">
      <c r="A4" s="13">
        <v>3</v>
      </c>
      <c r="B4" s="1" t="s">
        <v>15</v>
      </c>
      <c r="C4" s="1" t="s">
        <v>1</v>
      </c>
      <c r="D4" s="1" t="s">
        <v>116</v>
      </c>
      <c r="E4" s="1" t="s">
        <v>0</v>
      </c>
      <c r="F4" s="1">
        <v>169.66666666666666</v>
      </c>
      <c r="G4" s="1">
        <v>200.66666666666666</v>
      </c>
      <c r="H4" s="1">
        <v>178</v>
      </c>
      <c r="I4" s="14" t="s">
        <v>117</v>
      </c>
      <c r="J4" s="15" t="s">
        <v>9</v>
      </c>
    </row>
    <row r="5" spans="1:10" x14ac:dyDescent="0.2">
      <c r="A5" s="13">
        <v>4</v>
      </c>
      <c r="B5" s="1" t="s">
        <v>15</v>
      </c>
      <c r="C5" s="1" t="s">
        <v>1</v>
      </c>
      <c r="D5" s="1" t="s">
        <v>116</v>
      </c>
      <c r="E5" s="1" t="s">
        <v>0</v>
      </c>
      <c r="F5" s="1">
        <v>124.33333333333333</v>
      </c>
      <c r="G5" s="1">
        <v>200.33333333333334</v>
      </c>
      <c r="H5" s="1">
        <v>204.66666666666666</v>
      </c>
      <c r="I5" s="14" t="s">
        <v>117</v>
      </c>
      <c r="J5" s="15" t="s">
        <v>9</v>
      </c>
    </row>
    <row r="6" spans="1:10" x14ac:dyDescent="0.2">
      <c r="A6" s="13">
        <v>5</v>
      </c>
      <c r="B6" s="1" t="s">
        <v>15</v>
      </c>
      <c r="C6" s="1" t="s">
        <v>1</v>
      </c>
      <c r="D6" s="1" t="s">
        <v>116</v>
      </c>
      <c r="E6" s="1" t="s">
        <v>0</v>
      </c>
      <c r="F6" s="1">
        <v>207.66666666666666</v>
      </c>
      <c r="G6" s="1">
        <v>204.66666666666666</v>
      </c>
      <c r="H6" s="1">
        <v>177</v>
      </c>
      <c r="I6" s="14" t="s">
        <v>117</v>
      </c>
      <c r="J6" s="15" t="s">
        <v>9</v>
      </c>
    </row>
    <row r="7" spans="1:10" x14ac:dyDescent="0.2">
      <c r="A7" s="13">
        <v>6</v>
      </c>
      <c r="B7" s="1" t="s">
        <v>15</v>
      </c>
      <c r="C7" s="1" t="s">
        <v>1</v>
      </c>
      <c r="D7" s="1" t="s">
        <v>116</v>
      </c>
      <c r="E7" s="1" t="s">
        <v>0</v>
      </c>
      <c r="F7" s="1">
        <v>183.66666666666666</v>
      </c>
      <c r="G7" s="1">
        <v>178.33333333333334</v>
      </c>
      <c r="H7" s="1">
        <v>237</v>
      </c>
      <c r="I7" s="14" t="s">
        <v>117</v>
      </c>
      <c r="J7" s="15" t="s">
        <v>9</v>
      </c>
    </row>
    <row r="8" spans="1:10" x14ac:dyDescent="0.2">
      <c r="A8" s="13">
        <v>17</v>
      </c>
      <c r="B8" s="1" t="s">
        <v>15</v>
      </c>
      <c r="C8" s="1" t="s">
        <v>1</v>
      </c>
      <c r="D8" s="1" t="s">
        <v>116</v>
      </c>
      <c r="E8" s="1" t="s">
        <v>0</v>
      </c>
      <c r="F8" s="1">
        <v>58</v>
      </c>
      <c r="G8" s="1">
        <v>160.33333333333334</v>
      </c>
      <c r="H8" s="1">
        <v>183.33333333333334</v>
      </c>
      <c r="I8" s="14" t="s">
        <v>117</v>
      </c>
      <c r="J8" s="15" t="s">
        <v>9</v>
      </c>
    </row>
    <row r="9" spans="1:10" x14ac:dyDescent="0.2">
      <c r="A9" s="13">
        <v>21</v>
      </c>
      <c r="B9" s="1" t="s">
        <v>15</v>
      </c>
      <c r="C9" s="1" t="s">
        <v>1</v>
      </c>
      <c r="D9" s="1" t="s">
        <v>116</v>
      </c>
      <c r="E9" s="1" t="s">
        <v>0</v>
      </c>
      <c r="F9" s="1">
        <v>105.33333333333333</v>
      </c>
      <c r="G9" s="1">
        <v>205</v>
      </c>
      <c r="H9" s="1">
        <v>187</v>
      </c>
      <c r="I9" s="14" t="s">
        <v>117</v>
      </c>
      <c r="J9" s="15" t="s">
        <v>9</v>
      </c>
    </row>
    <row r="10" spans="1:10" x14ac:dyDescent="0.2">
      <c r="A10" s="13">
        <v>37</v>
      </c>
      <c r="B10" s="1" t="s">
        <v>15</v>
      </c>
      <c r="C10" s="1" t="s">
        <v>1</v>
      </c>
      <c r="D10" s="1" t="s">
        <v>116</v>
      </c>
      <c r="E10" s="1" t="s">
        <v>0</v>
      </c>
      <c r="F10" s="1">
        <v>142</v>
      </c>
      <c r="G10" s="1">
        <v>250.66666666666666</v>
      </c>
      <c r="H10" s="1">
        <v>244.33333333333334</v>
      </c>
      <c r="I10" s="14" t="s">
        <v>117</v>
      </c>
      <c r="J10" s="15" t="s">
        <v>9</v>
      </c>
    </row>
    <row r="11" spans="1:10" x14ac:dyDescent="0.2">
      <c r="A11" s="13">
        <v>40</v>
      </c>
      <c r="B11" s="1" t="s">
        <v>15</v>
      </c>
      <c r="C11" s="1" t="s">
        <v>1</v>
      </c>
      <c r="D11" s="1" t="s">
        <v>116</v>
      </c>
      <c r="E11" s="1" t="s">
        <v>0</v>
      </c>
      <c r="F11" s="1">
        <v>143.66666666666666</v>
      </c>
      <c r="G11" s="1">
        <v>272.66666666666669</v>
      </c>
      <c r="H11" s="1">
        <v>278</v>
      </c>
      <c r="I11" s="14" t="s">
        <v>117</v>
      </c>
      <c r="J11" s="15" t="s">
        <v>9</v>
      </c>
    </row>
    <row r="12" spans="1:10" x14ac:dyDescent="0.2">
      <c r="A12" s="13">
        <v>41</v>
      </c>
      <c r="B12" s="1" t="s">
        <v>15</v>
      </c>
      <c r="C12" s="1" t="s">
        <v>1</v>
      </c>
      <c r="D12" s="1" t="s">
        <v>116</v>
      </c>
      <c r="E12" s="1" t="s">
        <v>0</v>
      </c>
      <c r="F12" s="1">
        <v>137.66666666666666</v>
      </c>
      <c r="G12" s="1">
        <v>123.66666666666667</v>
      </c>
      <c r="H12" s="1">
        <v>146</v>
      </c>
      <c r="I12" s="14" t="s">
        <v>117</v>
      </c>
      <c r="J12" s="15" t="s">
        <v>9</v>
      </c>
    </row>
    <row r="13" spans="1:10" x14ac:dyDescent="0.2">
      <c r="A13" s="13">
        <v>43</v>
      </c>
      <c r="B13" s="1" t="s">
        <v>15</v>
      </c>
      <c r="C13" s="1" t="s">
        <v>1</v>
      </c>
      <c r="D13" s="1" t="s">
        <v>116</v>
      </c>
      <c r="E13" s="1" t="s">
        <v>0</v>
      </c>
      <c r="F13" s="1">
        <v>158</v>
      </c>
      <c r="G13" s="1">
        <v>189</v>
      </c>
      <c r="H13" s="1">
        <v>140.66666666666666</v>
      </c>
      <c r="I13" s="14" t="s">
        <v>117</v>
      </c>
      <c r="J13" s="15" t="s">
        <v>9</v>
      </c>
    </row>
    <row r="14" spans="1:10" x14ac:dyDescent="0.2">
      <c r="A14" s="13">
        <v>44</v>
      </c>
      <c r="B14" s="1" t="s">
        <v>15</v>
      </c>
      <c r="C14" s="1" t="s">
        <v>1</v>
      </c>
      <c r="D14" s="1" t="s">
        <v>116</v>
      </c>
      <c r="E14" s="1" t="s">
        <v>0</v>
      </c>
      <c r="F14" s="1">
        <v>193.33333333333334</v>
      </c>
      <c r="G14" s="1">
        <v>257</v>
      </c>
      <c r="H14" s="1">
        <v>268</v>
      </c>
      <c r="I14" s="14" t="s">
        <v>117</v>
      </c>
      <c r="J14" s="15" t="s">
        <v>9</v>
      </c>
    </row>
    <row r="15" spans="1:10" x14ac:dyDescent="0.2">
      <c r="A15" s="13">
        <v>59</v>
      </c>
      <c r="B15" s="1" t="s">
        <v>15</v>
      </c>
      <c r="C15" s="1" t="s">
        <v>1</v>
      </c>
      <c r="D15" s="1" t="s">
        <v>116</v>
      </c>
      <c r="E15" s="1" t="s">
        <v>0</v>
      </c>
      <c r="F15" s="1">
        <v>97</v>
      </c>
      <c r="G15" s="1">
        <v>168.66666666666666</v>
      </c>
      <c r="H15" s="1">
        <v>140.33333333333334</v>
      </c>
      <c r="I15" s="14" t="s">
        <v>117</v>
      </c>
      <c r="J15" s="15" t="s">
        <v>9</v>
      </c>
    </row>
    <row r="16" spans="1:10" x14ac:dyDescent="0.2">
      <c r="A16" s="13">
        <v>61</v>
      </c>
      <c r="B16" s="1" t="s">
        <v>15</v>
      </c>
      <c r="C16" s="1" t="s">
        <v>1</v>
      </c>
      <c r="D16" s="1" t="s">
        <v>116</v>
      </c>
      <c r="E16" s="1" t="s">
        <v>0</v>
      </c>
      <c r="F16" s="1">
        <v>164.66666666666666</v>
      </c>
      <c r="G16" s="1">
        <v>213.66666666666666</v>
      </c>
      <c r="H16" s="1">
        <v>156.66666666666666</v>
      </c>
      <c r="I16" s="14" t="s">
        <v>117</v>
      </c>
      <c r="J16" s="15" t="s">
        <v>9</v>
      </c>
    </row>
    <row r="17" spans="1:10" x14ac:dyDescent="0.2">
      <c r="A17" s="13">
        <v>64</v>
      </c>
      <c r="B17" s="1" t="s">
        <v>15</v>
      </c>
      <c r="C17" s="1" t="s">
        <v>1</v>
      </c>
      <c r="D17" s="1" t="s">
        <v>116</v>
      </c>
      <c r="E17" s="1" t="s">
        <v>0</v>
      </c>
      <c r="F17" s="1">
        <v>58.333333333333336</v>
      </c>
      <c r="G17" s="1">
        <v>137</v>
      </c>
      <c r="H17" s="1">
        <v>182.66666666666666</v>
      </c>
      <c r="I17" s="14" t="s">
        <v>117</v>
      </c>
      <c r="J17" s="15" t="s">
        <v>9</v>
      </c>
    </row>
    <row r="18" spans="1:10" x14ac:dyDescent="0.2">
      <c r="A18" s="13">
        <v>77</v>
      </c>
      <c r="B18" s="1" t="s">
        <v>15</v>
      </c>
      <c r="C18" s="1" t="s">
        <v>1</v>
      </c>
      <c r="D18" s="1" t="s">
        <v>116</v>
      </c>
      <c r="E18" s="1" t="s">
        <v>0</v>
      </c>
      <c r="F18" s="1">
        <v>110.66666666666667</v>
      </c>
      <c r="G18" s="1">
        <v>216.66666666666666</v>
      </c>
      <c r="H18" s="1">
        <v>220</v>
      </c>
      <c r="I18" s="14" t="s">
        <v>117</v>
      </c>
      <c r="J18" s="15" t="s">
        <v>9</v>
      </c>
    </row>
    <row r="19" spans="1:10" x14ac:dyDescent="0.2">
      <c r="A19" s="13">
        <v>80</v>
      </c>
      <c r="B19" s="1" t="s">
        <v>15</v>
      </c>
      <c r="C19" s="1" t="s">
        <v>1</v>
      </c>
      <c r="D19" s="1" t="s">
        <v>116</v>
      </c>
      <c r="E19" s="1" t="s">
        <v>0</v>
      </c>
      <c r="F19" s="1">
        <v>56</v>
      </c>
      <c r="G19" s="1">
        <v>172.66666666666666</v>
      </c>
      <c r="H19" s="1">
        <v>212.66666666666666</v>
      </c>
      <c r="I19" s="14" t="s">
        <v>117</v>
      </c>
      <c r="J19" s="15" t="s">
        <v>9</v>
      </c>
    </row>
    <row r="20" spans="1:10" x14ac:dyDescent="0.2">
      <c r="A20" s="44" t="s">
        <v>18</v>
      </c>
      <c r="B20" s="45"/>
      <c r="C20" s="45"/>
      <c r="D20" s="1"/>
      <c r="E20" s="2"/>
      <c r="F20" s="1">
        <f>AVERAGE(F3:F19)</f>
        <v>130.50980392156862</v>
      </c>
      <c r="G20" s="1">
        <f t="shared" ref="G20:H20" si="0">AVERAGE(G3:G19)</f>
        <v>193.50980392156859</v>
      </c>
      <c r="H20" s="1">
        <f t="shared" si="0"/>
        <v>192.78431372549016</v>
      </c>
      <c r="I20" s="14"/>
      <c r="J20" s="15"/>
    </row>
    <row r="21" spans="1:10" ht="15" thickBot="1" x14ac:dyDescent="0.25">
      <c r="A21" s="46" t="s">
        <v>19</v>
      </c>
      <c r="B21" s="47"/>
      <c r="C21" s="47"/>
      <c r="D21" s="3"/>
      <c r="E21" s="4"/>
      <c r="F21" s="3">
        <f>STDEV(F3:F19)/SQRT(17)</f>
        <v>11.379523723300807</v>
      </c>
      <c r="G21" s="3">
        <f t="shared" ref="G21:H21" si="1">STDEV(G3:G19)/SQRT(17)</f>
        <v>10.20789285352447</v>
      </c>
      <c r="H21" s="3">
        <f t="shared" si="1"/>
        <v>11.116875427107347</v>
      </c>
      <c r="I21" s="16"/>
      <c r="J21" s="17"/>
    </row>
    <row r="22" spans="1:10" ht="15" thickBot="1" x14ac:dyDescent="0.25">
      <c r="I22" s="18"/>
    </row>
    <row r="23" spans="1:10" x14ac:dyDescent="0.2">
      <c r="A23" s="32" t="s">
        <v>30</v>
      </c>
      <c r="B23" s="26" t="s">
        <v>24</v>
      </c>
      <c r="C23" s="26" t="s">
        <v>58</v>
      </c>
      <c r="D23" s="27" t="s">
        <v>59</v>
      </c>
      <c r="E23" s="26" t="s">
        <v>0</v>
      </c>
      <c r="F23" s="26">
        <v>197.66666666666666</v>
      </c>
      <c r="G23" s="26">
        <v>264.33333333333331</v>
      </c>
      <c r="H23" s="26">
        <v>190.66666666666666</v>
      </c>
      <c r="I23" s="26" t="s">
        <v>28</v>
      </c>
      <c r="J23" s="28" t="s">
        <v>29</v>
      </c>
    </row>
    <row r="24" spans="1:10" x14ac:dyDescent="0.2">
      <c r="A24" s="33" t="s">
        <v>31</v>
      </c>
      <c r="B24" s="23" t="s">
        <v>24</v>
      </c>
      <c r="C24" s="23" t="s">
        <v>58</v>
      </c>
      <c r="D24" s="22" t="s">
        <v>59</v>
      </c>
      <c r="E24" s="23" t="s">
        <v>0</v>
      </c>
      <c r="F24" s="23">
        <v>196.33333333333334</v>
      </c>
      <c r="G24" s="23">
        <v>241.66666666666666</v>
      </c>
      <c r="H24" s="23">
        <v>252.33333333333334</v>
      </c>
      <c r="I24" s="23" t="s">
        <v>28</v>
      </c>
      <c r="J24" s="29" t="s">
        <v>29</v>
      </c>
    </row>
    <row r="25" spans="1:10" x14ac:dyDescent="0.2">
      <c r="A25" s="33" t="s">
        <v>32</v>
      </c>
      <c r="B25" s="23" t="s">
        <v>24</v>
      </c>
      <c r="C25" s="23" t="s">
        <v>58</v>
      </c>
      <c r="D25" s="22" t="s">
        <v>59</v>
      </c>
      <c r="E25" s="23" t="s">
        <v>0</v>
      </c>
      <c r="F25" s="23">
        <v>180.33333333333334</v>
      </c>
      <c r="G25" s="23">
        <v>229.66666666666666</v>
      </c>
      <c r="H25" s="23">
        <v>188.66666666666666</v>
      </c>
      <c r="I25" s="23" t="s">
        <v>28</v>
      </c>
      <c r="J25" s="29" t="s">
        <v>29</v>
      </c>
    </row>
    <row r="26" spans="1:10" x14ac:dyDescent="0.2">
      <c r="A26" s="33" t="s">
        <v>33</v>
      </c>
      <c r="B26" s="23" t="s">
        <v>24</v>
      </c>
      <c r="C26" s="23" t="s">
        <v>58</v>
      </c>
      <c r="D26" s="22" t="s">
        <v>59</v>
      </c>
      <c r="E26" s="23" t="s">
        <v>0</v>
      </c>
      <c r="F26" s="23">
        <v>164.33333333333334</v>
      </c>
      <c r="G26" s="23">
        <v>196.66666666666666</v>
      </c>
      <c r="H26" s="23">
        <v>205.66666666666666</v>
      </c>
      <c r="I26" s="23" t="s">
        <v>28</v>
      </c>
      <c r="J26" s="29" t="s">
        <v>29</v>
      </c>
    </row>
    <row r="27" spans="1:10" x14ac:dyDescent="0.2">
      <c r="A27" s="33" t="s">
        <v>34</v>
      </c>
      <c r="B27" s="23" t="s">
        <v>24</v>
      </c>
      <c r="C27" s="23" t="s">
        <v>58</v>
      </c>
      <c r="D27" s="22" t="s">
        <v>59</v>
      </c>
      <c r="E27" s="23" t="s">
        <v>0</v>
      </c>
      <c r="F27" s="23">
        <v>272</v>
      </c>
      <c r="G27" s="23">
        <v>300</v>
      </c>
      <c r="H27" s="23">
        <v>275</v>
      </c>
      <c r="I27" s="23" t="s">
        <v>28</v>
      </c>
      <c r="J27" s="29" t="s">
        <v>29</v>
      </c>
    </row>
    <row r="28" spans="1:10" x14ac:dyDescent="0.2">
      <c r="A28" s="33" t="s">
        <v>35</v>
      </c>
      <c r="B28" s="23" t="s">
        <v>24</v>
      </c>
      <c r="C28" s="23" t="s">
        <v>58</v>
      </c>
      <c r="D28" s="22" t="s">
        <v>59</v>
      </c>
      <c r="E28" s="23" t="s">
        <v>0</v>
      </c>
      <c r="F28" s="23">
        <v>136</v>
      </c>
      <c r="G28" s="23">
        <v>230.66666666666666</v>
      </c>
      <c r="H28" s="23">
        <v>270.66666666666669</v>
      </c>
      <c r="I28" s="23" t="s">
        <v>28</v>
      </c>
      <c r="J28" s="29" t="s">
        <v>29</v>
      </c>
    </row>
    <row r="29" spans="1:10" x14ac:dyDescent="0.2">
      <c r="A29" s="33" t="s">
        <v>36</v>
      </c>
      <c r="B29" s="23" t="s">
        <v>24</v>
      </c>
      <c r="C29" s="23" t="s">
        <v>58</v>
      </c>
      <c r="D29" s="22" t="s">
        <v>59</v>
      </c>
      <c r="E29" s="23" t="s">
        <v>0</v>
      </c>
      <c r="F29" s="23">
        <v>188.66666666666666</v>
      </c>
      <c r="G29" s="23">
        <v>216</v>
      </c>
      <c r="H29" s="23">
        <v>229</v>
      </c>
      <c r="I29" s="23" t="s">
        <v>28</v>
      </c>
      <c r="J29" s="29" t="s">
        <v>29</v>
      </c>
    </row>
    <row r="30" spans="1:10" x14ac:dyDescent="0.2">
      <c r="A30" s="33" t="s">
        <v>37</v>
      </c>
      <c r="B30" s="23" t="s">
        <v>24</v>
      </c>
      <c r="C30" s="23" t="s">
        <v>58</v>
      </c>
      <c r="D30" s="22" t="s">
        <v>59</v>
      </c>
      <c r="E30" s="23" t="s">
        <v>0</v>
      </c>
      <c r="F30" s="23">
        <v>202.33333333333334</v>
      </c>
      <c r="G30" s="23">
        <v>255</v>
      </c>
      <c r="H30" s="23">
        <v>297.33333333333331</v>
      </c>
      <c r="I30" s="23" t="s">
        <v>28</v>
      </c>
      <c r="J30" s="29" t="s">
        <v>29</v>
      </c>
    </row>
    <row r="31" spans="1:10" x14ac:dyDescent="0.2">
      <c r="A31" s="33" t="s">
        <v>38</v>
      </c>
      <c r="B31" s="23" t="s">
        <v>24</v>
      </c>
      <c r="C31" s="23" t="s">
        <v>58</v>
      </c>
      <c r="D31" s="22" t="s">
        <v>59</v>
      </c>
      <c r="E31" s="23" t="s">
        <v>0</v>
      </c>
      <c r="F31" s="23">
        <v>123.33333333333333</v>
      </c>
      <c r="G31" s="23">
        <v>276.66666666666669</v>
      </c>
      <c r="H31" s="23">
        <v>277.66666666666669</v>
      </c>
      <c r="I31" s="23" t="s">
        <v>28</v>
      </c>
      <c r="J31" s="29" t="s">
        <v>29</v>
      </c>
    </row>
    <row r="32" spans="1:10" x14ac:dyDescent="0.2">
      <c r="A32" s="33" t="s">
        <v>39</v>
      </c>
      <c r="B32" s="23" t="s">
        <v>24</v>
      </c>
      <c r="C32" s="23" t="s">
        <v>58</v>
      </c>
      <c r="D32" s="22" t="s">
        <v>59</v>
      </c>
      <c r="E32" s="23" t="s">
        <v>0</v>
      </c>
      <c r="F32" s="23">
        <v>183.33333333333334</v>
      </c>
      <c r="G32" s="23">
        <v>236.66666666666666</v>
      </c>
      <c r="H32" s="23">
        <v>273.66666666666669</v>
      </c>
      <c r="I32" s="23" t="s">
        <v>28</v>
      </c>
      <c r="J32" s="29" t="s">
        <v>29</v>
      </c>
    </row>
    <row r="33" spans="1:10" x14ac:dyDescent="0.2">
      <c r="A33" s="33" t="s">
        <v>40</v>
      </c>
      <c r="B33" s="23" t="s">
        <v>24</v>
      </c>
      <c r="C33" s="23" t="s">
        <v>58</v>
      </c>
      <c r="D33" s="22" t="s">
        <v>59</v>
      </c>
      <c r="E33" s="23" t="s">
        <v>0</v>
      </c>
      <c r="F33" s="23">
        <v>203.66666666666666</v>
      </c>
      <c r="G33" s="23">
        <v>230.33333333333334</v>
      </c>
      <c r="H33" s="23">
        <v>277.33333333333331</v>
      </c>
      <c r="I33" s="23" t="s">
        <v>28</v>
      </c>
      <c r="J33" s="29" t="s">
        <v>29</v>
      </c>
    </row>
    <row r="34" spans="1:10" x14ac:dyDescent="0.2">
      <c r="A34" s="33" t="s">
        <v>41</v>
      </c>
      <c r="B34" s="23" t="s">
        <v>24</v>
      </c>
      <c r="C34" s="23" t="s">
        <v>58</v>
      </c>
      <c r="D34" s="22" t="s">
        <v>59</v>
      </c>
      <c r="E34" s="23" t="s">
        <v>0</v>
      </c>
      <c r="F34" s="23">
        <v>108</v>
      </c>
      <c r="G34" s="23">
        <v>203.66666666666666</v>
      </c>
      <c r="H34" s="23">
        <v>161.66666666666666</v>
      </c>
      <c r="I34" s="23" t="s">
        <v>28</v>
      </c>
      <c r="J34" s="29" t="s">
        <v>29</v>
      </c>
    </row>
    <row r="35" spans="1:10" x14ac:dyDescent="0.2">
      <c r="A35" s="33" t="s">
        <v>42</v>
      </c>
      <c r="B35" s="23" t="s">
        <v>24</v>
      </c>
      <c r="C35" s="23" t="s">
        <v>58</v>
      </c>
      <c r="D35" s="22" t="s">
        <v>59</v>
      </c>
      <c r="E35" s="23" t="s">
        <v>0</v>
      </c>
      <c r="F35" s="23">
        <v>118.66666666666667</v>
      </c>
      <c r="G35" s="23">
        <v>168</v>
      </c>
      <c r="H35" s="23">
        <v>219.66666666666666</v>
      </c>
      <c r="I35" s="23" t="s">
        <v>28</v>
      </c>
      <c r="J35" s="29" t="s">
        <v>29</v>
      </c>
    </row>
    <row r="36" spans="1:10" x14ac:dyDescent="0.2">
      <c r="A36" s="33" t="s">
        <v>43</v>
      </c>
      <c r="B36" s="23" t="s">
        <v>15</v>
      </c>
      <c r="C36" s="23" t="s">
        <v>58</v>
      </c>
      <c r="D36" s="22" t="s">
        <v>59</v>
      </c>
      <c r="E36" s="23" t="s">
        <v>0</v>
      </c>
      <c r="F36" s="23">
        <v>140.66666666666666</v>
      </c>
      <c r="G36" s="23">
        <v>231.33333333333334</v>
      </c>
      <c r="H36" s="23">
        <v>218.66666666666666</v>
      </c>
      <c r="I36" s="23" t="s">
        <v>28</v>
      </c>
      <c r="J36" s="29" t="s">
        <v>29</v>
      </c>
    </row>
    <row r="37" spans="1:10" x14ac:dyDescent="0.2">
      <c r="A37" s="33" t="s">
        <v>44</v>
      </c>
      <c r="B37" s="23" t="s">
        <v>15</v>
      </c>
      <c r="C37" s="23" t="s">
        <v>58</v>
      </c>
      <c r="D37" s="22" t="s">
        <v>59</v>
      </c>
      <c r="E37" s="23" t="s">
        <v>0</v>
      </c>
      <c r="F37" s="23">
        <v>84</v>
      </c>
      <c r="G37" s="23">
        <v>201.66666666666666</v>
      </c>
      <c r="H37" s="23">
        <v>236.66666666666666</v>
      </c>
      <c r="I37" s="23" t="s">
        <v>28</v>
      </c>
      <c r="J37" s="29" t="s">
        <v>29</v>
      </c>
    </row>
    <row r="38" spans="1:10" x14ac:dyDescent="0.2">
      <c r="A38" s="33" t="s">
        <v>45</v>
      </c>
      <c r="B38" s="23" t="s">
        <v>15</v>
      </c>
      <c r="C38" s="23" t="s">
        <v>58</v>
      </c>
      <c r="D38" s="22" t="s">
        <v>59</v>
      </c>
      <c r="E38" s="23" t="s">
        <v>0</v>
      </c>
      <c r="F38" s="23">
        <v>172</v>
      </c>
      <c r="G38" s="23">
        <v>227.66666666666666</v>
      </c>
      <c r="H38" s="23">
        <v>224.66666666666666</v>
      </c>
      <c r="I38" s="23" t="s">
        <v>28</v>
      </c>
      <c r="J38" s="29" t="s">
        <v>29</v>
      </c>
    </row>
    <row r="39" spans="1:10" x14ac:dyDescent="0.2">
      <c r="A39" s="33" t="s">
        <v>46</v>
      </c>
      <c r="B39" s="23" t="s">
        <v>15</v>
      </c>
      <c r="C39" s="23" t="s">
        <v>58</v>
      </c>
      <c r="D39" s="22" t="s">
        <v>59</v>
      </c>
      <c r="E39" s="23" t="s">
        <v>0</v>
      </c>
      <c r="F39" s="23">
        <v>249.33333333333334</v>
      </c>
      <c r="G39" s="23">
        <v>180.33333333333334</v>
      </c>
      <c r="H39" s="23">
        <v>172</v>
      </c>
      <c r="I39" s="23" t="s">
        <v>28</v>
      </c>
      <c r="J39" s="29" t="s">
        <v>29</v>
      </c>
    </row>
    <row r="40" spans="1:10" x14ac:dyDescent="0.2">
      <c r="A40" s="33" t="s">
        <v>47</v>
      </c>
      <c r="B40" s="23" t="s">
        <v>15</v>
      </c>
      <c r="C40" s="23" t="s">
        <v>58</v>
      </c>
      <c r="D40" s="22" t="s">
        <v>59</v>
      </c>
      <c r="E40" s="23" t="s">
        <v>0</v>
      </c>
      <c r="F40" s="23">
        <v>106.66666666666667</v>
      </c>
      <c r="G40" s="23">
        <v>208.33333333333334</v>
      </c>
      <c r="H40" s="23">
        <v>271.66666666666669</v>
      </c>
      <c r="I40" s="23" t="s">
        <v>28</v>
      </c>
      <c r="J40" s="29" t="s">
        <v>29</v>
      </c>
    </row>
    <row r="41" spans="1:10" x14ac:dyDescent="0.2">
      <c r="A41" s="33" t="s">
        <v>48</v>
      </c>
      <c r="B41" s="23" t="s">
        <v>15</v>
      </c>
      <c r="C41" s="23" t="s">
        <v>58</v>
      </c>
      <c r="D41" s="22" t="s">
        <v>59</v>
      </c>
      <c r="E41" s="23" t="s">
        <v>0</v>
      </c>
      <c r="F41" s="23">
        <v>117.66666666666667</v>
      </c>
      <c r="G41" s="23">
        <v>248</v>
      </c>
      <c r="H41" s="23">
        <v>250</v>
      </c>
      <c r="I41" s="23" t="s">
        <v>28</v>
      </c>
      <c r="J41" s="29" t="s">
        <v>29</v>
      </c>
    </row>
    <row r="42" spans="1:10" x14ac:dyDescent="0.2">
      <c r="A42" s="33" t="s">
        <v>49</v>
      </c>
      <c r="B42" s="23" t="s">
        <v>15</v>
      </c>
      <c r="C42" s="23" t="s">
        <v>58</v>
      </c>
      <c r="D42" s="22" t="s">
        <v>59</v>
      </c>
      <c r="E42" s="23" t="s">
        <v>0</v>
      </c>
      <c r="F42" s="23">
        <v>202.66666666666666</v>
      </c>
      <c r="G42" s="23">
        <v>286.66666666666669</v>
      </c>
      <c r="H42" s="23">
        <v>296</v>
      </c>
      <c r="I42" s="23" t="s">
        <v>28</v>
      </c>
      <c r="J42" s="29" t="s">
        <v>29</v>
      </c>
    </row>
    <row r="43" spans="1:10" x14ac:dyDescent="0.2">
      <c r="A43" s="33" t="s">
        <v>50</v>
      </c>
      <c r="B43" s="23" t="s">
        <v>15</v>
      </c>
      <c r="C43" s="23" t="s">
        <v>58</v>
      </c>
      <c r="D43" s="22" t="s">
        <v>59</v>
      </c>
      <c r="E43" s="23" t="s">
        <v>0</v>
      </c>
      <c r="F43" s="23">
        <v>126.33333333333333</v>
      </c>
      <c r="G43" s="23">
        <v>197.66666666666666</v>
      </c>
      <c r="H43" s="23">
        <v>264.66666666666669</v>
      </c>
      <c r="I43" s="23" t="s">
        <v>28</v>
      </c>
      <c r="J43" s="29" t="s">
        <v>29</v>
      </c>
    </row>
    <row r="44" spans="1:10" x14ac:dyDescent="0.2">
      <c r="A44" s="33" t="s">
        <v>51</v>
      </c>
      <c r="B44" s="23" t="s">
        <v>15</v>
      </c>
      <c r="C44" s="23" t="s">
        <v>58</v>
      </c>
      <c r="D44" s="22" t="s">
        <v>59</v>
      </c>
      <c r="E44" s="23" t="s">
        <v>0</v>
      </c>
      <c r="F44" s="23">
        <v>86.333333333333329</v>
      </c>
      <c r="G44" s="23">
        <v>257.66666666666669</v>
      </c>
      <c r="H44" s="23">
        <v>272.33333333333331</v>
      </c>
      <c r="I44" s="23" t="s">
        <v>28</v>
      </c>
      <c r="J44" s="29" t="s">
        <v>29</v>
      </c>
    </row>
    <row r="45" spans="1:10" x14ac:dyDescent="0.2">
      <c r="A45" s="33" t="s">
        <v>52</v>
      </c>
      <c r="B45" s="23" t="s">
        <v>15</v>
      </c>
      <c r="C45" s="23" t="s">
        <v>58</v>
      </c>
      <c r="D45" s="22" t="s">
        <v>59</v>
      </c>
      <c r="E45" s="23" t="s">
        <v>0</v>
      </c>
      <c r="F45" s="23">
        <v>249</v>
      </c>
      <c r="G45" s="23">
        <v>268.33333333333331</v>
      </c>
      <c r="H45" s="23">
        <v>300</v>
      </c>
      <c r="I45" s="23" t="s">
        <v>28</v>
      </c>
      <c r="J45" s="29" t="s">
        <v>29</v>
      </c>
    </row>
    <row r="46" spans="1:10" x14ac:dyDescent="0.2">
      <c r="A46" s="33" t="s">
        <v>53</v>
      </c>
      <c r="B46" s="23" t="s">
        <v>15</v>
      </c>
      <c r="C46" s="23" t="s">
        <v>58</v>
      </c>
      <c r="D46" s="22" t="s">
        <v>59</v>
      </c>
      <c r="E46" s="23" t="s">
        <v>0</v>
      </c>
      <c r="F46" s="23">
        <v>113.66666666666667</v>
      </c>
      <c r="G46" s="23">
        <v>238.66666666666666</v>
      </c>
      <c r="H46" s="23">
        <v>250</v>
      </c>
      <c r="I46" s="23" t="s">
        <v>28</v>
      </c>
      <c r="J46" s="29" t="s">
        <v>29</v>
      </c>
    </row>
    <row r="47" spans="1:10" x14ac:dyDescent="0.2">
      <c r="A47" s="33" t="s">
        <v>54</v>
      </c>
      <c r="B47" s="23" t="s">
        <v>15</v>
      </c>
      <c r="C47" s="23" t="s">
        <v>58</v>
      </c>
      <c r="D47" s="22" t="s">
        <v>59</v>
      </c>
      <c r="E47" s="23" t="s">
        <v>0</v>
      </c>
      <c r="F47" s="23">
        <v>249.33333333333334</v>
      </c>
      <c r="G47" s="23">
        <v>249.66666666666666</v>
      </c>
      <c r="H47" s="23">
        <v>275</v>
      </c>
      <c r="I47" s="23" t="s">
        <v>28</v>
      </c>
      <c r="J47" s="29" t="s">
        <v>29</v>
      </c>
    </row>
    <row r="48" spans="1:10" x14ac:dyDescent="0.2">
      <c r="A48" s="33" t="s">
        <v>55</v>
      </c>
      <c r="B48" s="23" t="s">
        <v>15</v>
      </c>
      <c r="C48" s="23" t="s">
        <v>58</v>
      </c>
      <c r="D48" s="22" t="s">
        <v>59</v>
      </c>
      <c r="E48" s="23" t="s">
        <v>0</v>
      </c>
      <c r="F48" s="23">
        <v>211.33333333333334</v>
      </c>
      <c r="G48" s="23">
        <v>201.66666666666666</v>
      </c>
      <c r="H48" s="23">
        <v>237</v>
      </c>
      <c r="I48" s="23" t="s">
        <v>28</v>
      </c>
      <c r="J48" s="29" t="s">
        <v>29</v>
      </c>
    </row>
    <row r="49" spans="1:10" x14ac:dyDescent="0.2">
      <c r="A49" s="33" t="s">
        <v>56</v>
      </c>
      <c r="B49" s="23" t="s">
        <v>15</v>
      </c>
      <c r="C49" s="23" t="s">
        <v>58</v>
      </c>
      <c r="D49" s="22" t="s">
        <v>59</v>
      </c>
      <c r="E49" s="23" t="s">
        <v>0</v>
      </c>
      <c r="F49" s="23">
        <v>173.33333333333334</v>
      </c>
      <c r="G49" s="23">
        <v>269</v>
      </c>
      <c r="H49" s="23">
        <v>283.33333333333331</v>
      </c>
      <c r="I49" s="23" t="s">
        <v>28</v>
      </c>
      <c r="J49" s="29" t="s">
        <v>29</v>
      </c>
    </row>
    <row r="50" spans="1:10" x14ac:dyDescent="0.2">
      <c r="A50" s="33" t="s">
        <v>57</v>
      </c>
      <c r="B50" s="23" t="s">
        <v>15</v>
      </c>
      <c r="C50" s="23" t="s">
        <v>58</v>
      </c>
      <c r="D50" s="22" t="s">
        <v>59</v>
      </c>
      <c r="E50" s="23" t="s">
        <v>0</v>
      </c>
      <c r="F50" s="23">
        <v>87</v>
      </c>
      <c r="G50" s="23">
        <v>206</v>
      </c>
      <c r="H50" s="23">
        <v>268</v>
      </c>
      <c r="I50" s="23" t="s">
        <v>28</v>
      </c>
      <c r="J50" s="29" t="s">
        <v>29</v>
      </c>
    </row>
    <row r="51" spans="1:10" x14ac:dyDescent="0.2">
      <c r="A51" s="44" t="s">
        <v>18</v>
      </c>
      <c r="B51" s="45"/>
      <c r="C51" s="45"/>
      <c r="D51" s="23"/>
      <c r="E51" s="22"/>
      <c r="F51" s="23">
        <f>AVERAGE(F23:F50)</f>
        <v>165.85714285714283</v>
      </c>
      <c r="G51" s="23">
        <f t="shared" ref="G51:H51" si="2">AVERAGE(G23:G50)</f>
        <v>232.92857142857147</v>
      </c>
      <c r="H51" s="23">
        <f t="shared" si="2"/>
        <v>247.83333333333329</v>
      </c>
      <c r="I51" s="23"/>
      <c r="J51" s="29"/>
    </row>
    <row r="52" spans="1:10" ht="15" thickBot="1" x14ac:dyDescent="0.25">
      <c r="A52" s="46" t="s">
        <v>19</v>
      </c>
      <c r="B52" s="47"/>
      <c r="C52" s="47"/>
      <c r="D52" s="24"/>
      <c r="E52" s="25"/>
      <c r="F52" s="24">
        <f>STDEV(F23:F50)/SQRT(28)</f>
        <v>10.263337898183803</v>
      </c>
      <c r="G52" s="24">
        <f t="shared" ref="G52:H52" si="3">STDEV(G23:G50)/SQRT(28)</f>
        <v>6.1496465904310185</v>
      </c>
      <c r="H52" s="24">
        <f t="shared" si="3"/>
        <v>7.2342289288617456</v>
      </c>
      <c r="I52" s="24"/>
      <c r="J52" s="30"/>
    </row>
    <row r="53" spans="1:10" ht="15" thickBot="1" x14ac:dyDescent="0.25">
      <c r="A53" s="34"/>
      <c r="B53" s="34"/>
      <c r="D53" s="20"/>
    </row>
    <row r="54" spans="1:10" x14ac:dyDescent="0.2">
      <c r="A54" s="9">
        <v>411</v>
      </c>
      <c r="B54" s="10" t="s">
        <v>24</v>
      </c>
      <c r="C54" s="10" t="s">
        <v>62</v>
      </c>
      <c r="D54" s="10" t="s">
        <v>61</v>
      </c>
      <c r="E54" s="10" t="s">
        <v>0</v>
      </c>
      <c r="F54" s="10">
        <v>97.333333333333329</v>
      </c>
      <c r="G54" s="10">
        <v>256.66666666666669</v>
      </c>
      <c r="H54" s="10">
        <v>230.66666666666666</v>
      </c>
      <c r="I54" s="10" t="s">
        <v>63</v>
      </c>
      <c r="J54" s="12" t="s">
        <v>60</v>
      </c>
    </row>
    <row r="55" spans="1:10" x14ac:dyDescent="0.2">
      <c r="A55" s="13">
        <v>430</v>
      </c>
      <c r="B55" s="1" t="s">
        <v>24</v>
      </c>
      <c r="C55" s="1" t="s">
        <v>62</v>
      </c>
      <c r="D55" s="1" t="s">
        <v>61</v>
      </c>
      <c r="E55" s="1" t="s">
        <v>0</v>
      </c>
      <c r="F55" s="1">
        <v>275</v>
      </c>
      <c r="G55" s="1">
        <v>296.33333333333331</v>
      </c>
      <c r="H55" s="1">
        <v>300</v>
      </c>
      <c r="I55" s="1" t="s">
        <v>63</v>
      </c>
      <c r="J55" s="15" t="s">
        <v>60</v>
      </c>
    </row>
    <row r="56" spans="1:10" x14ac:dyDescent="0.2">
      <c r="A56" s="13">
        <v>432</v>
      </c>
      <c r="B56" s="1" t="s">
        <v>24</v>
      </c>
      <c r="C56" s="1" t="s">
        <v>62</v>
      </c>
      <c r="D56" s="1" t="s">
        <v>61</v>
      </c>
      <c r="E56" s="1" t="s">
        <v>0</v>
      </c>
      <c r="F56" s="1">
        <v>178</v>
      </c>
      <c r="G56" s="1">
        <v>244.66666666666666</v>
      </c>
      <c r="H56" s="1">
        <v>202.66666666666666</v>
      </c>
      <c r="I56" s="1" t="s">
        <v>63</v>
      </c>
      <c r="J56" s="15" t="s">
        <v>60</v>
      </c>
    </row>
    <row r="57" spans="1:10" x14ac:dyDescent="0.2">
      <c r="A57" s="13">
        <v>433</v>
      </c>
      <c r="B57" s="1" t="s">
        <v>24</v>
      </c>
      <c r="C57" s="1" t="s">
        <v>62</v>
      </c>
      <c r="D57" s="1" t="s">
        <v>61</v>
      </c>
      <c r="E57" s="1" t="s">
        <v>0</v>
      </c>
      <c r="F57" s="1">
        <v>233</v>
      </c>
      <c r="G57" s="1">
        <v>246.33333333333334</v>
      </c>
      <c r="H57" s="1">
        <v>250.66666666666666</v>
      </c>
      <c r="I57" s="1" t="s">
        <v>63</v>
      </c>
      <c r="J57" s="15" t="s">
        <v>60</v>
      </c>
    </row>
    <row r="58" spans="1:10" x14ac:dyDescent="0.2">
      <c r="A58" s="13">
        <v>421</v>
      </c>
      <c r="B58" s="1" t="s">
        <v>24</v>
      </c>
      <c r="C58" s="1" t="s">
        <v>62</v>
      </c>
      <c r="D58" s="1" t="s">
        <v>61</v>
      </c>
      <c r="E58" s="1" t="s">
        <v>0</v>
      </c>
      <c r="F58" s="1">
        <v>189.66666666666666</v>
      </c>
      <c r="G58" s="1">
        <v>257.66666666666669</v>
      </c>
      <c r="H58" s="1">
        <v>182.33333333333334</v>
      </c>
      <c r="I58" s="1" t="s">
        <v>63</v>
      </c>
      <c r="J58" s="15" t="s">
        <v>60</v>
      </c>
    </row>
    <row r="59" spans="1:10" x14ac:dyDescent="0.2">
      <c r="A59" s="13">
        <v>423</v>
      </c>
      <c r="B59" s="1" t="s">
        <v>24</v>
      </c>
      <c r="C59" s="1" t="s">
        <v>62</v>
      </c>
      <c r="D59" s="1" t="s">
        <v>61</v>
      </c>
      <c r="E59" s="1" t="s">
        <v>0</v>
      </c>
      <c r="F59" s="1">
        <v>152</v>
      </c>
      <c r="G59" s="1">
        <v>154.33333333333334</v>
      </c>
      <c r="H59" s="1">
        <v>124.66666666666667</v>
      </c>
      <c r="I59" s="1" t="s">
        <v>63</v>
      </c>
      <c r="J59" s="15" t="s">
        <v>60</v>
      </c>
    </row>
    <row r="60" spans="1:10" x14ac:dyDescent="0.2">
      <c r="A60" s="13">
        <v>384</v>
      </c>
      <c r="B60" s="1" t="s">
        <v>24</v>
      </c>
      <c r="C60" s="1" t="s">
        <v>62</v>
      </c>
      <c r="D60" s="1" t="s">
        <v>61</v>
      </c>
      <c r="E60" s="1" t="s">
        <v>0</v>
      </c>
      <c r="F60" s="1">
        <v>154.66666666666666</v>
      </c>
      <c r="G60" s="1">
        <v>238.33333333333334</v>
      </c>
      <c r="H60" s="1">
        <v>266</v>
      </c>
      <c r="I60" s="1" t="s">
        <v>63</v>
      </c>
      <c r="J60" s="15" t="s">
        <v>60</v>
      </c>
    </row>
    <row r="61" spans="1:10" x14ac:dyDescent="0.2">
      <c r="A61" s="13">
        <v>385</v>
      </c>
      <c r="B61" s="1" t="s">
        <v>24</v>
      </c>
      <c r="C61" s="1" t="s">
        <v>62</v>
      </c>
      <c r="D61" s="1" t="s">
        <v>61</v>
      </c>
      <c r="E61" s="1" t="s">
        <v>0</v>
      </c>
      <c r="F61" s="1">
        <v>169.66666666666666</v>
      </c>
      <c r="G61" s="1">
        <v>172.66666666666666</v>
      </c>
      <c r="H61" s="1">
        <v>233.33333333333334</v>
      </c>
      <c r="I61" s="1" t="s">
        <v>63</v>
      </c>
      <c r="J61" s="15" t="s">
        <v>60</v>
      </c>
    </row>
    <row r="62" spans="1:10" x14ac:dyDescent="0.2">
      <c r="A62" s="13">
        <v>386</v>
      </c>
      <c r="B62" s="1" t="s">
        <v>24</v>
      </c>
      <c r="C62" s="1" t="s">
        <v>62</v>
      </c>
      <c r="D62" s="1" t="s">
        <v>61</v>
      </c>
      <c r="E62" s="1" t="s">
        <v>0</v>
      </c>
      <c r="F62" s="1">
        <v>250</v>
      </c>
      <c r="G62" s="1">
        <v>226</v>
      </c>
      <c r="H62" s="1">
        <v>285.33333333333331</v>
      </c>
      <c r="I62" s="1" t="s">
        <v>63</v>
      </c>
      <c r="J62" s="15" t="s">
        <v>60</v>
      </c>
    </row>
    <row r="63" spans="1:10" x14ac:dyDescent="0.2">
      <c r="A63" s="13">
        <v>391</v>
      </c>
      <c r="B63" s="1" t="s">
        <v>24</v>
      </c>
      <c r="C63" s="1" t="s">
        <v>62</v>
      </c>
      <c r="D63" s="1" t="s">
        <v>61</v>
      </c>
      <c r="E63" s="1" t="s">
        <v>0</v>
      </c>
      <c r="F63" s="1">
        <v>159.33333333333334</v>
      </c>
      <c r="G63" s="1">
        <v>244.66666666666666</v>
      </c>
      <c r="H63" s="1">
        <v>256.66666666666669</v>
      </c>
      <c r="I63" s="1" t="s">
        <v>63</v>
      </c>
      <c r="J63" s="15" t="s">
        <v>60</v>
      </c>
    </row>
    <row r="64" spans="1:10" x14ac:dyDescent="0.2">
      <c r="A64" s="13">
        <v>403</v>
      </c>
      <c r="B64" s="1" t="s">
        <v>24</v>
      </c>
      <c r="C64" s="1" t="s">
        <v>62</v>
      </c>
      <c r="D64" s="1" t="s">
        <v>61</v>
      </c>
      <c r="E64" s="1" t="s">
        <v>0</v>
      </c>
      <c r="F64" s="1">
        <v>202.33333333333334</v>
      </c>
      <c r="G64" s="1">
        <v>251.33333333333334</v>
      </c>
      <c r="H64" s="1">
        <v>275.66666666666669</v>
      </c>
      <c r="I64" s="1" t="s">
        <v>63</v>
      </c>
      <c r="J64" s="15" t="s">
        <v>60</v>
      </c>
    </row>
    <row r="65" spans="1:10" x14ac:dyDescent="0.2">
      <c r="A65" s="13">
        <v>404</v>
      </c>
      <c r="B65" s="1" t="s">
        <v>24</v>
      </c>
      <c r="C65" s="1" t="s">
        <v>62</v>
      </c>
      <c r="D65" s="1" t="s">
        <v>61</v>
      </c>
      <c r="E65" s="1" t="s">
        <v>0</v>
      </c>
      <c r="F65" s="1">
        <v>184</v>
      </c>
      <c r="G65" s="1">
        <v>227.33333333333334</v>
      </c>
      <c r="H65" s="1">
        <v>289.33333333333331</v>
      </c>
      <c r="I65" s="1" t="s">
        <v>63</v>
      </c>
      <c r="J65" s="15" t="s">
        <v>60</v>
      </c>
    </row>
    <row r="66" spans="1:10" x14ac:dyDescent="0.2">
      <c r="A66" s="13">
        <v>406</v>
      </c>
      <c r="B66" s="1" t="s">
        <v>24</v>
      </c>
      <c r="C66" s="1" t="s">
        <v>62</v>
      </c>
      <c r="D66" s="1" t="s">
        <v>61</v>
      </c>
      <c r="E66" s="1" t="s">
        <v>0</v>
      </c>
      <c r="F66" s="1">
        <v>75</v>
      </c>
      <c r="G66" s="1">
        <v>86.333333333333329</v>
      </c>
      <c r="H66" s="1">
        <v>152.33333333333334</v>
      </c>
      <c r="I66" s="1" t="s">
        <v>63</v>
      </c>
      <c r="J66" s="15" t="s">
        <v>60</v>
      </c>
    </row>
    <row r="67" spans="1:10" x14ac:dyDescent="0.2">
      <c r="A67" s="13">
        <v>434</v>
      </c>
      <c r="B67" s="1" t="s">
        <v>15</v>
      </c>
      <c r="C67" s="1" t="s">
        <v>62</v>
      </c>
      <c r="D67" s="1" t="s">
        <v>61</v>
      </c>
      <c r="E67" s="1" t="s">
        <v>0</v>
      </c>
      <c r="F67" s="1">
        <v>138.66666666666666</v>
      </c>
      <c r="G67" s="1">
        <v>235</v>
      </c>
      <c r="H67" s="1">
        <v>214.66666666666666</v>
      </c>
      <c r="I67" s="1" t="s">
        <v>63</v>
      </c>
      <c r="J67" s="15" t="s">
        <v>60</v>
      </c>
    </row>
    <row r="68" spans="1:10" x14ac:dyDescent="0.2">
      <c r="A68" s="13">
        <v>435</v>
      </c>
      <c r="B68" s="1" t="s">
        <v>15</v>
      </c>
      <c r="C68" s="1" t="s">
        <v>62</v>
      </c>
      <c r="D68" s="1" t="s">
        <v>61</v>
      </c>
      <c r="E68" s="1" t="s">
        <v>0</v>
      </c>
      <c r="F68" s="1">
        <v>134.33333333333334</v>
      </c>
      <c r="G68" s="1">
        <v>175.33333333333334</v>
      </c>
      <c r="H68" s="1">
        <v>116.66666666666667</v>
      </c>
      <c r="I68" s="1" t="s">
        <v>63</v>
      </c>
      <c r="J68" s="15" t="s">
        <v>60</v>
      </c>
    </row>
    <row r="69" spans="1:10" x14ac:dyDescent="0.2">
      <c r="A69" s="13">
        <v>437</v>
      </c>
      <c r="B69" s="1" t="s">
        <v>15</v>
      </c>
      <c r="C69" s="1" t="s">
        <v>62</v>
      </c>
      <c r="D69" s="1" t="s">
        <v>61</v>
      </c>
      <c r="E69" s="1" t="s">
        <v>0</v>
      </c>
      <c r="F69" s="1">
        <v>125</v>
      </c>
      <c r="G69" s="1">
        <v>153.66666666666666</v>
      </c>
      <c r="H69" s="1">
        <v>146.33333333333334</v>
      </c>
      <c r="I69" s="1" t="s">
        <v>63</v>
      </c>
      <c r="J69" s="15" t="s">
        <v>60</v>
      </c>
    </row>
    <row r="70" spans="1:10" x14ac:dyDescent="0.2">
      <c r="A70" s="13">
        <v>441</v>
      </c>
      <c r="B70" s="1" t="s">
        <v>15</v>
      </c>
      <c r="C70" s="1" t="s">
        <v>62</v>
      </c>
      <c r="D70" s="1" t="s">
        <v>61</v>
      </c>
      <c r="E70" s="1" t="s">
        <v>0</v>
      </c>
      <c r="F70" s="1">
        <v>145</v>
      </c>
      <c r="G70" s="1">
        <v>175.33333333333334</v>
      </c>
      <c r="H70" s="1">
        <v>216.66666666666666</v>
      </c>
      <c r="I70" s="1" t="s">
        <v>63</v>
      </c>
      <c r="J70" s="15" t="s">
        <v>60</v>
      </c>
    </row>
    <row r="71" spans="1:10" x14ac:dyDescent="0.2">
      <c r="A71" s="13">
        <v>442</v>
      </c>
      <c r="B71" s="1" t="s">
        <v>15</v>
      </c>
      <c r="C71" s="1" t="s">
        <v>62</v>
      </c>
      <c r="D71" s="1" t="s">
        <v>61</v>
      </c>
      <c r="E71" s="1" t="s">
        <v>0</v>
      </c>
      <c r="F71" s="1">
        <v>159</v>
      </c>
      <c r="G71" s="1">
        <v>167</v>
      </c>
      <c r="H71" s="1">
        <v>188</v>
      </c>
      <c r="I71" s="1" t="s">
        <v>63</v>
      </c>
      <c r="J71" s="15" t="s">
        <v>60</v>
      </c>
    </row>
    <row r="72" spans="1:10" x14ac:dyDescent="0.2">
      <c r="A72" s="13">
        <v>381</v>
      </c>
      <c r="B72" s="1" t="s">
        <v>15</v>
      </c>
      <c r="C72" s="1" t="s">
        <v>62</v>
      </c>
      <c r="D72" s="1" t="s">
        <v>61</v>
      </c>
      <c r="E72" s="1" t="s">
        <v>0</v>
      </c>
      <c r="F72" s="1">
        <v>92.333333333333329</v>
      </c>
      <c r="G72" s="1">
        <v>138</v>
      </c>
      <c r="H72" s="1">
        <v>148.33333333333334</v>
      </c>
      <c r="I72" s="1" t="s">
        <v>63</v>
      </c>
      <c r="J72" s="15" t="s">
        <v>60</v>
      </c>
    </row>
    <row r="73" spans="1:10" x14ac:dyDescent="0.2">
      <c r="A73" s="13">
        <v>383</v>
      </c>
      <c r="B73" s="1" t="s">
        <v>15</v>
      </c>
      <c r="C73" s="1" t="s">
        <v>62</v>
      </c>
      <c r="D73" s="1" t="s">
        <v>61</v>
      </c>
      <c r="E73" s="1" t="s">
        <v>0</v>
      </c>
      <c r="F73" s="1">
        <v>152.33333333333334</v>
      </c>
      <c r="G73" s="1">
        <v>217.33333333333334</v>
      </c>
      <c r="H73" s="1">
        <v>280.66666666666669</v>
      </c>
      <c r="I73" s="1" t="s">
        <v>63</v>
      </c>
      <c r="J73" s="15" t="s">
        <v>60</v>
      </c>
    </row>
    <row r="74" spans="1:10" x14ac:dyDescent="0.2">
      <c r="A74" s="13">
        <v>396</v>
      </c>
      <c r="B74" s="1" t="s">
        <v>15</v>
      </c>
      <c r="C74" s="1" t="s">
        <v>62</v>
      </c>
      <c r="D74" s="1" t="s">
        <v>61</v>
      </c>
      <c r="E74" s="1" t="s">
        <v>0</v>
      </c>
      <c r="F74" s="1">
        <v>103</v>
      </c>
      <c r="G74" s="1">
        <v>92.333333333333329</v>
      </c>
      <c r="H74" s="1">
        <v>166</v>
      </c>
      <c r="I74" s="1" t="s">
        <v>63</v>
      </c>
      <c r="J74" s="15" t="s">
        <v>60</v>
      </c>
    </row>
    <row r="75" spans="1:10" x14ac:dyDescent="0.2">
      <c r="A75" s="13">
        <v>400</v>
      </c>
      <c r="B75" s="1" t="s">
        <v>15</v>
      </c>
      <c r="C75" s="1" t="s">
        <v>62</v>
      </c>
      <c r="D75" s="1" t="s">
        <v>61</v>
      </c>
      <c r="E75" s="1" t="s">
        <v>0</v>
      </c>
      <c r="F75" s="1">
        <v>117</v>
      </c>
      <c r="G75" s="1">
        <v>189.66666666666666</v>
      </c>
      <c r="H75" s="1">
        <v>210</v>
      </c>
      <c r="I75" s="1" t="s">
        <v>63</v>
      </c>
      <c r="J75" s="15" t="s">
        <v>60</v>
      </c>
    </row>
    <row r="76" spans="1:10" x14ac:dyDescent="0.2">
      <c r="A76" s="13">
        <v>415</v>
      </c>
      <c r="B76" s="1" t="s">
        <v>15</v>
      </c>
      <c r="C76" s="1" t="s">
        <v>62</v>
      </c>
      <c r="D76" s="1" t="s">
        <v>61</v>
      </c>
      <c r="E76" s="1" t="s">
        <v>0</v>
      </c>
      <c r="F76" s="1">
        <v>77</v>
      </c>
      <c r="G76" s="1">
        <v>140</v>
      </c>
      <c r="H76" s="1">
        <v>182</v>
      </c>
      <c r="I76" s="1" t="s">
        <v>63</v>
      </c>
      <c r="J76" s="15" t="s">
        <v>60</v>
      </c>
    </row>
    <row r="77" spans="1:10" x14ac:dyDescent="0.2">
      <c r="A77" s="13">
        <v>418</v>
      </c>
      <c r="B77" s="1" t="s">
        <v>15</v>
      </c>
      <c r="C77" s="1" t="s">
        <v>62</v>
      </c>
      <c r="D77" s="1" t="s">
        <v>61</v>
      </c>
      <c r="E77" s="1" t="s">
        <v>0</v>
      </c>
      <c r="F77" s="1">
        <v>142</v>
      </c>
      <c r="G77" s="1">
        <v>260.66666666666669</v>
      </c>
      <c r="H77" s="1">
        <v>200</v>
      </c>
      <c r="I77" s="1" t="s">
        <v>63</v>
      </c>
      <c r="J77" s="15" t="s">
        <v>60</v>
      </c>
    </row>
    <row r="78" spans="1:10" x14ac:dyDescent="0.2">
      <c r="A78" s="13">
        <v>419</v>
      </c>
      <c r="B78" s="1" t="s">
        <v>15</v>
      </c>
      <c r="C78" s="1" t="s">
        <v>62</v>
      </c>
      <c r="D78" s="1" t="s">
        <v>61</v>
      </c>
      <c r="E78" s="1" t="s">
        <v>0</v>
      </c>
      <c r="F78" s="1">
        <v>88.666666666666671</v>
      </c>
      <c r="G78" s="1">
        <v>249.33333333333334</v>
      </c>
      <c r="H78" s="1">
        <v>264.33333333333331</v>
      </c>
      <c r="I78" s="1" t="s">
        <v>63</v>
      </c>
      <c r="J78" s="15" t="s">
        <v>60</v>
      </c>
    </row>
    <row r="79" spans="1:10" x14ac:dyDescent="0.2">
      <c r="A79" s="13">
        <v>425</v>
      </c>
      <c r="B79" s="1" t="s">
        <v>15</v>
      </c>
      <c r="C79" s="1" t="s">
        <v>62</v>
      </c>
      <c r="D79" s="1" t="s">
        <v>61</v>
      </c>
      <c r="E79" s="1" t="s">
        <v>0</v>
      </c>
      <c r="F79" s="1">
        <v>62</v>
      </c>
      <c r="G79" s="1">
        <v>149</v>
      </c>
      <c r="H79" s="1">
        <v>154</v>
      </c>
      <c r="I79" s="1" t="s">
        <v>63</v>
      </c>
      <c r="J79" s="15" t="s">
        <v>60</v>
      </c>
    </row>
    <row r="80" spans="1:10" x14ac:dyDescent="0.2">
      <c r="A80" s="44" t="s">
        <v>18</v>
      </c>
      <c r="B80" s="45"/>
      <c r="C80" s="45"/>
      <c r="D80" s="1"/>
      <c r="E80" s="2"/>
      <c r="F80" s="1">
        <f>AVERAGE(F54:F79)</f>
        <v>148.32051282051282</v>
      </c>
      <c r="G80" s="1">
        <f t="shared" ref="G80:H80" si="4">AVERAGE(G54:G79)</f>
        <v>201.74358974358978</v>
      </c>
      <c r="H80" s="1">
        <f t="shared" si="4"/>
        <v>212.97435897435895</v>
      </c>
      <c r="I80" s="1"/>
      <c r="J80" s="29"/>
    </row>
    <row r="81" spans="1:10" ht="15" thickBot="1" x14ac:dyDescent="0.25">
      <c r="A81" s="46" t="s">
        <v>19</v>
      </c>
      <c r="B81" s="47"/>
      <c r="C81" s="47"/>
      <c r="D81" s="3"/>
      <c r="E81" s="4"/>
      <c r="F81" s="3">
        <f>STDEV(F54:F79)/SQRT(26)</f>
        <v>10.541046847398654</v>
      </c>
      <c r="G81" s="3">
        <f t="shared" ref="G81:H81" si="5">STDEV(G54:G79)/SQRT(26)</f>
        <v>10.883380377521236</v>
      </c>
      <c r="H81" s="3">
        <f t="shared" si="5"/>
        <v>10.708442600690409</v>
      </c>
      <c r="I81" s="3"/>
      <c r="J81" s="31"/>
    </row>
    <row r="82" spans="1:10" ht="15" thickBot="1" x14ac:dyDescent="0.25">
      <c r="J82" s="21"/>
    </row>
    <row r="83" spans="1:10" x14ac:dyDescent="0.2">
      <c r="A83" s="9" t="s">
        <v>2</v>
      </c>
      <c r="B83" s="10" t="s">
        <v>15</v>
      </c>
      <c r="C83" s="10" t="s">
        <v>66</v>
      </c>
      <c r="D83" s="10" t="s">
        <v>70</v>
      </c>
      <c r="E83" s="10" t="s">
        <v>0</v>
      </c>
      <c r="F83" s="10">
        <v>128</v>
      </c>
      <c r="G83" s="10">
        <v>174.33333333333334</v>
      </c>
      <c r="H83" s="10">
        <v>153</v>
      </c>
      <c r="I83" s="11" t="s">
        <v>63</v>
      </c>
      <c r="J83" s="12" t="s">
        <v>65</v>
      </c>
    </row>
    <row r="84" spans="1:10" x14ac:dyDescent="0.2">
      <c r="A84" s="13" t="s">
        <v>3</v>
      </c>
      <c r="B84" s="1" t="s">
        <v>15</v>
      </c>
      <c r="C84" s="1" t="s">
        <v>66</v>
      </c>
      <c r="D84" s="1" t="s">
        <v>70</v>
      </c>
      <c r="E84" s="1" t="s">
        <v>0</v>
      </c>
      <c r="F84" s="1">
        <v>75</v>
      </c>
      <c r="G84" s="1">
        <v>80.666666666666671</v>
      </c>
      <c r="H84" s="1">
        <v>88.333333333333329</v>
      </c>
      <c r="I84" s="14" t="s">
        <v>63</v>
      </c>
      <c r="J84" s="15" t="s">
        <v>65</v>
      </c>
    </row>
    <row r="85" spans="1:10" x14ac:dyDescent="0.2">
      <c r="A85" s="13" t="s">
        <v>4</v>
      </c>
      <c r="B85" s="1" t="s">
        <v>15</v>
      </c>
      <c r="C85" s="1" t="s">
        <v>66</v>
      </c>
      <c r="D85" s="1" t="s">
        <v>70</v>
      </c>
      <c r="E85" s="1" t="s">
        <v>0</v>
      </c>
      <c r="F85" s="1">
        <v>88.666666666666671</v>
      </c>
      <c r="G85" s="1">
        <v>154.66666666666666</v>
      </c>
      <c r="H85" s="1">
        <v>189.33333333333334</v>
      </c>
      <c r="I85" s="14" t="s">
        <v>63</v>
      </c>
      <c r="J85" s="15" t="s">
        <v>65</v>
      </c>
    </row>
    <row r="86" spans="1:10" x14ac:dyDescent="0.2">
      <c r="A86" s="13" t="s">
        <v>5</v>
      </c>
      <c r="B86" s="1" t="s">
        <v>15</v>
      </c>
      <c r="C86" s="1" t="s">
        <v>66</v>
      </c>
      <c r="D86" s="1" t="s">
        <v>70</v>
      </c>
      <c r="E86" s="1" t="s">
        <v>0</v>
      </c>
      <c r="F86" s="1">
        <v>80</v>
      </c>
      <c r="G86" s="1">
        <v>111.66666666666667</v>
      </c>
      <c r="H86" s="1">
        <v>78</v>
      </c>
      <c r="I86" s="14" t="s">
        <v>63</v>
      </c>
      <c r="J86" s="15" t="s">
        <v>65</v>
      </c>
    </row>
    <row r="87" spans="1:10" x14ac:dyDescent="0.2">
      <c r="A87" s="13" t="s">
        <v>6</v>
      </c>
      <c r="B87" s="1" t="s">
        <v>15</v>
      </c>
      <c r="C87" s="1" t="s">
        <v>66</v>
      </c>
      <c r="D87" s="1" t="s">
        <v>70</v>
      </c>
      <c r="E87" s="1" t="s">
        <v>0</v>
      </c>
      <c r="F87" s="1">
        <v>35.333333333333336</v>
      </c>
      <c r="G87" s="1">
        <v>45.333333333333336</v>
      </c>
      <c r="H87" s="1">
        <v>22.333333333333332</v>
      </c>
      <c r="I87" s="14" t="s">
        <v>63</v>
      </c>
      <c r="J87" s="15" t="s">
        <v>65</v>
      </c>
    </row>
    <row r="88" spans="1:10" x14ac:dyDescent="0.2">
      <c r="A88" s="13" t="s">
        <v>7</v>
      </c>
      <c r="B88" s="1" t="s">
        <v>15</v>
      </c>
      <c r="C88" s="1" t="s">
        <v>66</v>
      </c>
      <c r="D88" s="1" t="s">
        <v>70</v>
      </c>
      <c r="E88" s="1" t="s">
        <v>0</v>
      </c>
      <c r="F88" s="1">
        <v>100.66666666666667</v>
      </c>
      <c r="G88" s="1">
        <v>165.33333333333334</v>
      </c>
      <c r="H88" s="1">
        <v>203.33333333333334</v>
      </c>
      <c r="I88" s="14" t="s">
        <v>63</v>
      </c>
      <c r="J88" s="15" t="s">
        <v>65</v>
      </c>
    </row>
    <row r="89" spans="1:10" x14ac:dyDescent="0.2">
      <c r="A89" s="13" t="s">
        <v>8</v>
      </c>
      <c r="B89" s="1" t="s">
        <v>15</v>
      </c>
      <c r="C89" s="1" t="s">
        <v>66</v>
      </c>
      <c r="D89" s="1" t="s">
        <v>70</v>
      </c>
      <c r="E89" s="1" t="s">
        <v>0</v>
      </c>
      <c r="F89" s="1">
        <v>97</v>
      </c>
      <c r="G89" s="1">
        <v>173.33333333333334</v>
      </c>
      <c r="H89" s="1">
        <v>127.66666666666667</v>
      </c>
      <c r="I89" s="14" t="s">
        <v>63</v>
      </c>
      <c r="J89" s="15" t="s">
        <v>65</v>
      </c>
    </row>
    <row r="90" spans="1:10" x14ac:dyDescent="0.2">
      <c r="A90" s="13" t="s">
        <v>6</v>
      </c>
      <c r="B90" s="1" t="s">
        <v>15</v>
      </c>
      <c r="C90" s="1" t="s">
        <v>66</v>
      </c>
      <c r="D90" s="1" t="s">
        <v>70</v>
      </c>
      <c r="E90" s="1" t="s">
        <v>0</v>
      </c>
      <c r="F90" s="1">
        <v>199.66666666666666</v>
      </c>
      <c r="G90" s="1">
        <v>232.66666666666666</v>
      </c>
      <c r="H90" s="1">
        <v>278</v>
      </c>
      <c r="I90" s="14" t="s">
        <v>63</v>
      </c>
      <c r="J90" s="15" t="s">
        <v>65</v>
      </c>
    </row>
    <row r="91" spans="1:10" x14ac:dyDescent="0.2">
      <c r="A91" s="44" t="s">
        <v>18</v>
      </c>
      <c r="B91" s="45"/>
      <c r="C91" s="45"/>
      <c r="D91" s="1"/>
      <c r="E91" s="2"/>
      <c r="F91" s="1">
        <f>AVERAGE(F83:F90)</f>
        <v>100.54166666666667</v>
      </c>
      <c r="G91" s="1">
        <f t="shared" ref="G91:H91" si="6">AVERAGE(G83:G90)</f>
        <v>142.25</v>
      </c>
      <c r="H91" s="1">
        <f t="shared" si="6"/>
        <v>142.5</v>
      </c>
      <c r="I91" s="1"/>
      <c r="J91" s="15"/>
    </row>
    <row r="92" spans="1:10" ht="15" thickBot="1" x14ac:dyDescent="0.25">
      <c r="A92" s="46" t="s">
        <v>19</v>
      </c>
      <c r="B92" s="47"/>
      <c r="C92" s="47"/>
      <c r="D92" s="3"/>
      <c r="E92" s="4"/>
      <c r="F92" s="3">
        <f>STDEV(F83:F90)/SQRT(8)</f>
        <v>16.934624236039991</v>
      </c>
      <c r="G92" s="3">
        <f t="shared" ref="G92:H92" si="7">STDEV(G83:G90)/SQRT(8)</f>
        <v>21.119722032502189</v>
      </c>
      <c r="H92" s="3">
        <f t="shared" si="7"/>
        <v>28.697588527637429</v>
      </c>
      <c r="I92" s="3"/>
      <c r="J92" s="19"/>
    </row>
    <row r="93" spans="1:10" ht="15" thickBot="1" x14ac:dyDescent="0.25"/>
    <row r="94" spans="1:10" x14ac:dyDescent="0.2">
      <c r="A94" s="9">
        <v>1780</v>
      </c>
      <c r="B94" s="10" t="s">
        <v>15</v>
      </c>
      <c r="C94" s="10" t="s">
        <v>67</v>
      </c>
      <c r="D94" s="10" t="s">
        <v>68</v>
      </c>
      <c r="E94" s="10" t="s">
        <v>23</v>
      </c>
      <c r="F94" s="10">
        <v>125</v>
      </c>
      <c r="G94" s="10">
        <v>207.66666666666666</v>
      </c>
      <c r="H94" s="10">
        <v>300</v>
      </c>
      <c r="I94" s="10" t="s">
        <v>26</v>
      </c>
      <c r="J94" s="12" t="s">
        <v>27</v>
      </c>
    </row>
    <row r="95" spans="1:10" x14ac:dyDescent="0.2">
      <c r="A95" s="13">
        <v>1781</v>
      </c>
      <c r="B95" s="1" t="s">
        <v>15</v>
      </c>
      <c r="C95" s="1" t="s">
        <v>67</v>
      </c>
      <c r="D95" s="1" t="s">
        <v>68</v>
      </c>
      <c r="E95" s="1" t="s">
        <v>23</v>
      </c>
      <c r="F95" s="1">
        <v>141</v>
      </c>
      <c r="G95" s="1">
        <v>226.66666666666666</v>
      </c>
      <c r="H95" s="1">
        <v>300</v>
      </c>
      <c r="I95" s="1" t="s">
        <v>26</v>
      </c>
      <c r="J95" s="15" t="s">
        <v>27</v>
      </c>
    </row>
    <row r="96" spans="1:10" x14ac:dyDescent="0.2">
      <c r="A96" s="13">
        <v>1782</v>
      </c>
      <c r="B96" s="1" t="s">
        <v>15</v>
      </c>
      <c r="C96" s="1" t="s">
        <v>67</v>
      </c>
      <c r="D96" s="1" t="s">
        <v>68</v>
      </c>
      <c r="E96" s="1" t="s">
        <v>23</v>
      </c>
      <c r="F96" s="1">
        <v>271.33333333333331</v>
      </c>
      <c r="G96" s="1">
        <v>300</v>
      </c>
      <c r="H96" s="1">
        <v>280</v>
      </c>
      <c r="I96" s="1" t="s">
        <v>26</v>
      </c>
      <c r="J96" s="15" t="s">
        <v>27</v>
      </c>
    </row>
    <row r="97" spans="1:10" x14ac:dyDescent="0.2">
      <c r="A97" s="13">
        <v>1783</v>
      </c>
      <c r="B97" s="1" t="s">
        <v>15</v>
      </c>
      <c r="C97" s="1" t="s">
        <v>67</v>
      </c>
      <c r="D97" s="1" t="s">
        <v>68</v>
      </c>
      <c r="E97" s="1" t="s">
        <v>23</v>
      </c>
      <c r="F97" s="1">
        <v>122.66666666666667</v>
      </c>
      <c r="G97" s="1">
        <v>249.33333333333334</v>
      </c>
      <c r="H97" s="1">
        <v>276.66666666666669</v>
      </c>
      <c r="I97" s="1" t="s">
        <v>26</v>
      </c>
      <c r="J97" s="15" t="s">
        <v>27</v>
      </c>
    </row>
    <row r="98" spans="1:10" x14ac:dyDescent="0.2">
      <c r="A98" s="13">
        <v>1787</v>
      </c>
      <c r="B98" s="1" t="s">
        <v>24</v>
      </c>
      <c r="C98" s="1" t="s">
        <v>67</v>
      </c>
      <c r="D98" s="1" t="s">
        <v>68</v>
      </c>
      <c r="E98" s="1" t="s">
        <v>23</v>
      </c>
      <c r="F98" s="1">
        <v>35.333333333333336</v>
      </c>
      <c r="G98" s="1">
        <v>300</v>
      </c>
      <c r="H98" s="1">
        <v>290</v>
      </c>
      <c r="I98" s="1" t="s">
        <v>26</v>
      </c>
      <c r="J98" s="15" t="s">
        <v>27</v>
      </c>
    </row>
    <row r="99" spans="1:10" x14ac:dyDescent="0.2">
      <c r="A99" s="13">
        <v>1788</v>
      </c>
      <c r="B99" s="1" t="s">
        <v>24</v>
      </c>
      <c r="C99" s="1" t="s">
        <v>67</v>
      </c>
      <c r="D99" s="1" t="s">
        <v>68</v>
      </c>
      <c r="E99" s="1" t="s">
        <v>23</v>
      </c>
      <c r="F99" s="1">
        <v>192.33333333333334</v>
      </c>
      <c r="G99" s="1">
        <v>250</v>
      </c>
      <c r="H99" s="1">
        <v>293.33333333333331</v>
      </c>
      <c r="I99" s="1" t="s">
        <v>26</v>
      </c>
      <c r="J99" s="15" t="s">
        <v>27</v>
      </c>
    </row>
    <row r="100" spans="1:10" x14ac:dyDescent="0.2">
      <c r="A100" s="44" t="s">
        <v>18</v>
      </c>
      <c r="B100" s="45"/>
      <c r="C100" s="45"/>
      <c r="D100" s="1"/>
      <c r="E100" s="2"/>
      <c r="F100" s="1">
        <f>AVERAGE(F94:F99)</f>
        <v>147.94444444444443</v>
      </c>
      <c r="G100" s="1">
        <f t="shared" ref="G100:H100" si="8">AVERAGE(G94:G99)</f>
        <v>255.61111111111109</v>
      </c>
      <c r="H100" s="1">
        <f t="shared" si="8"/>
        <v>290</v>
      </c>
      <c r="I100" s="1"/>
      <c r="J100" s="15"/>
    </row>
    <row r="101" spans="1:10" ht="15" thickBot="1" x14ac:dyDescent="0.25">
      <c r="A101" s="46" t="s">
        <v>19</v>
      </c>
      <c r="B101" s="47"/>
      <c r="C101" s="47"/>
      <c r="D101" s="3"/>
      <c r="E101" s="4"/>
      <c r="F101" s="3">
        <f>STDEV(F94:F99)/SQRT(6)</f>
        <v>32.192179481251145</v>
      </c>
      <c r="G101" s="3">
        <f t="shared" ref="G101:H101" si="9">STDEV(G94:G99)/SQRT(6)</f>
        <v>15.435988892404119</v>
      </c>
      <c r="H101" s="3">
        <f t="shared" si="9"/>
        <v>4.0368671387966533</v>
      </c>
      <c r="I101" s="3"/>
      <c r="J101" s="35"/>
    </row>
    <row r="102" spans="1:10" ht="15" thickBot="1" x14ac:dyDescent="0.25"/>
    <row r="103" spans="1:10" x14ac:dyDescent="0.2">
      <c r="A103" s="9" t="s">
        <v>0</v>
      </c>
      <c r="B103" s="10" t="s">
        <v>15</v>
      </c>
      <c r="C103" s="10" t="s">
        <v>67</v>
      </c>
      <c r="D103" s="10" t="s">
        <v>68</v>
      </c>
      <c r="E103" s="10" t="s">
        <v>25</v>
      </c>
      <c r="F103" s="10">
        <v>126</v>
      </c>
      <c r="G103" s="10">
        <v>164.33333333333334</v>
      </c>
      <c r="H103" s="10">
        <v>224</v>
      </c>
      <c r="I103" s="10" t="s">
        <v>26</v>
      </c>
      <c r="J103" s="12" t="s">
        <v>27</v>
      </c>
    </row>
    <row r="104" spans="1:10" x14ac:dyDescent="0.2">
      <c r="A104" s="13" t="s">
        <v>0</v>
      </c>
      <c r="B104" s="1" t="s">
        <v>15</v>
      </c>
      <c r="C104" s="1" t="s">
        <v>67</v>
      </c>
      <c r="D104" s="1" t="s">
        <v>68</v>
      </c>
      <c r="E104" s="1" t="s">
        <v>25</v>
      </c>
      <c r="F104" s="1">
        <v>107.33333333333333</v>
      </c>
      <c r="G104" s="1">
        <v>226.33333333333334</v>
      </c>
      <c r="H104" s="1">
        <v>266.66666666666669</v>
      </c>
      <c r="I104" s="1" t="s">
        <v>26</v>
      </c>
      <c r="J104" s="15" t="s">
        <v>27</v>
      </c>
    </row>
    <row r="105" spans="1:10" x14ac:dyDescent="0.2">
      <c r="A105" s="13" t="s">
        <v>0</v>
      </c>
      <c r="B105" s="1" t="s">
        <v>24</v>
      </c>
      <c r="C105" s="1" t="s">
        <v>67</v>
      </c>
      <c r="D105" s="1" t="s">
        <v>68</v>
      </c>
      <c r="E105" s="1" t="s">
        <v>25</v>
      </c>
      <c r="F105" s="1">
        <v>198.33333333333334</v>
      </c>
      <c r="G105" s="1">
        <v>269.66666666666669</v>
      </c>
      <c r="H105" s="1">
        <v>203.66666666666666</v>
      </c>
      <c r="I105" s="1" t="s">
        <v>26</v>
      </c>
      <c r="J105" s="15" t="s">
        <v>27</v>
      </c>
    </row>
    <row r="106" spans="1:10" x14ac:dyDescent="0.2">
      <c r="A106" s="13" t="s">
        <v>0</v>
      </c>
      <c r="B106" s="1" t="s">
        <v>24</v>
      </c>
      <c r="C106" s="1" t="s">
        <v>67</v>
      </c>
      <c r="D106" s="1" t="s">
        <v>68</v>
      </c>
      <c r="E106" s="1" t="s">
        <v>25</v>
      </c>
      <c r="F106" s="1">
        <v>201.66666666666666</v>
      </c>
      <c r="G106" s="1">
        <v>273.33333333333331</v>
      </c>
      <c r="H106" s="1">
        <v>273.33333333333331</v>
      </c>
      <c r="I106" s="1" t="s">
        <v>26</v>
      </c>
      <c r="J106" s="15" t="s">
        <v>27</v>
      </c>
    </row>
    <row r="107" spans="1:10" x14ac:dyDescent="0.2">
      <c r="A107" s="13" t="s">
        <v>0</v>
      </c>
      <c r="B107" s="1" t="s">
        <v>24</v>
      </c>
      <c r="C107" s="1" t="s">
        <v>67</v>
      </c>
      <c r="D107" s="1" t="s">
        <v>68</v>
      </c>
      <c r="E107" s="1" t="s">
        <v>25</v>
      </c>
      <c r="F107" s="1">
        <v>185</v>
      </c>
      <c r="G107" s="1">
        <v>276.66666666666669</v>
      </c>
      <c r="H107" s="1">
        <v>300</v>
      </c>
      <c r="I107" s="1" t="s">
        <v>26</v>
      </c>
      <c r="J107" s="15" t="s">
        <v>27</v>
      </c>
    </row>
    <row r="108" spans="1:10" x14ac:dyDescent="0.2">
      <c r="A108" s="13" t="s">
        <v>0</v>
      </c>
      <c r="B108" s="1" t="s">
        <v>24</v>
      </c>
      <c r="C108" s="1" t="s">
        <v>67</v>
      </c>
      <c r="D108" s="1" t="s">
        <v>68</v>
      </c>
      <c r="E108" s="1" t="s">
        <v>25</v>
      </c>
      <c r="F108" s="1">
        <v>151.66666666666666</v>
      </c>
      <c r="G108" s="1">
        <v>283.33333333333331</v>
      </c>
      <c r="H108" s="1">
        <v>300</v>
      </c>
      <c r="I108" s="1" t="s">
        <v>26</v>
      </c>
      <c r="J108" s="15" t="s">
        <v>27</v>
      </c>
    </row>
    <row r="109" spans="1:10" x14ac:dyDescent="0.2">
      <c r="A109" s="44" t="s">
        <v>18</v>
      </c>
      <c r="B109" s="45"/>
      <c r="C109" s="45"/>
      <c r="D109" s="1"/>
      <c r="E109" s="2"/>
      <c r="F109" s="1">
        <f>AVERAGE(F103:F108)</f>
        <v>161.66666666666666</v>
      </c>
      <c r="G109" s="1">
        <f t="shared" ref="G109:H109" si="10">AVERAGE(G103:G108)</f>
        <v>248.94444444444446</v>
      </c>
      <c r="H109" s="1">
        <f t="shared" si="10"/>
        <v>261.27777777777777</v>
      </c>
      <c r="I109" s="1"/>
      <c r="J109" s="15"/>
    </row>
    <row r="110" spans="1:10" ht="15.75" thickBot="1" x14ac:dyDescent="0.3">
      <c r="A110" s="46" t="s">
        <v>19</v>
      </c>
      <c r="B110" s="47"/>
      <c r="C110" s="47"/>
      <c r="D110" s="3"/>
      <c r="E110" s="4"/>
      <c r="F110" s="3">
        <f>STDEV(F103:F108)/SQRT(6)</f>
        <v>16.138061749697158</v>
      </c>
      <c r="G110" s="3">
        <f t="shared" ref="G110:H110" si="11">STDEV(G103:G108)/SQRT(6)</f>
        <v>18.83759374951066</v>
      </c>
      <c r="H110" s="3">
        <f t="shared" si="11"/>
        <v>16.208917679650295</v>
      </c>
      <c r="I110" s="36"/>
      <c r="J110" s="37"/>
    </row>
    <row r="111" spans="1:10" ht="15" thickBot="1" x14ac:dyDescent="0.25"/>
    <row r="112" spans="1:10" x14ac:dyDescent="0.2">
      <c r="A112" s="9" t="s">
        <v>71</v>
      </c>
      <c r="B112" s="10" t="s">
        <v>15</v>
      </c>
      <c r="C112" s="10" t="s">
        <v>83</v>
      </c>
      <c r="D112" s="10" t="s">
        <v>68</v>
      </c>
      <c r="E112" s="10" t="s">
        <v>84</v>
      </c>
      <c r="F112" s="10">
        <v>170.66666666666666</v>
      </c>
      <c r="G112" s="10">
        <v>240</v>
      </c>
      <c r="H112" s="10">
        <v>248.66666666666666</v>
      </c>
      <c r="I112" s="10" t="s">
        <v>85</v>
      </c>
      <c r="J112" s="12" t="s">
        <v>86</v>
      </c>
    </row>
    <row r="113" spans="1:10" x14ac:dyDescent="0.2">
      <c r="A113" s="13" t="s">
        <v>72</v>
      </c>
      <c r="B113" s="1" t="s">
        <v>15</v>
      </c>
      <c r="C113" s="1" t="s">
        <v>83</v>
      </c>
      <c r="D113" s="1" t="s">
        <v>68</v>
      </c>
      <c r="E113" s="1" t="s">
        <v>84</v>
      </c>
      <c r="F113" s="1">
        <v>199.33333333333334</v>
      </c>
      <c r="G113" s="1">
        <v>299.33333333333331</v>
      </c>
      <c r="H113" s="1">
        <v>300</v>
      </c>
      <c r="I113" s="1" t="s">
        <v>85</v>
      </c>
      <c r="J113" s="15" t="s">
        <v>86</v>
      </c>
    </row>
    <row r="114" spans="1:10" x14ac:dyDescent="0.2">
      <c r="A114" s="13" t="s">
        <v>73</v>
      </c>
      <c r="B114" s="1" t="s">
        <v>15</v>
      </c>
      <c r="C114" s="1" t="s">
        <v>83</v>
      </c>
      <c r="D114" s="1" t="s">
        <v>68</v>
      </c>
      <c r="E114" s="1" t="s">
        <v>84</v>
      </c>
      <c r="F114" s="1">
        <v>116.33333333333333</v>
      </c>
      <c r="G114" s="1">
        <v>283.66666666666669</v>
      </c>
      <c r="H114" s="1">
        <v>250.33333333333334</v>
      </c>
      <c r="I114" s="1" t="s">
        <v>85</v>
      </c>
      <c r="J114" s="15" t="s">
        <v>86</v>
      </c>
    </row>
    <row r="115" spans="1:10" x14ac:dyDescent="0.2">
      <c r="A115" s="13" t="s">
        <v>74</v>
      </c>
      <c r="B115" s="1" t="s">
        <v>15</v>
      </c>
      <c r="C115" s="1" t="s">
        <v>83</v>
      </c>
      <c r="D115" s="1" t="s">
        <v>68</v>
      </c>
      <c r="E115" s="1" t="s">
        <v>84</v>
      </c>
      <c r="F115" s="1">
        <v>209.33333333333334</v>
      </c>
      <c r="G115" s="1">
        <v>296.66666666666669</v>
      </c>
      <c r="H115" s="1">
        <v>300</v>
      </c>
      <c r="I115" s="1" t="s">
        <v>85</v>
      </c>
      <c r="J115" s="15" t="s">
        <v>86</v>
      </c>
    </row>
    <row r="116" spans="1:10" x14ac:dyDescent="0.2">
      <c r="A116" s="13" t="s">
        <v>75</v>
      </c>
      <c r="B116" s="1" t="s">
        <v>15</v>
      </c>
      <c r="C116" s="1" t="s">
        <v>83</v>
      </c>
      <c r="D116" s="1" t="s">
        <v>68</v>
      </c>
      <c r="E116" s="1" t="s">
        <v>84</v>
      </c>
      <c r="F116" s="1">
        <v>263</v>
      </c>
      <c r="G116" s="1">
        <v>270.33333333333331</v>
      </c>
      <c r="H116" s="1">
        <v>300</v>
      </c>
      <c r="I116" s="1" t="s">
        <v>85</v>
      </c>
      <c r="J116" s="15" t="s">
        <v>86</v>
      </c>
    </row>
    <row r="117" spans="1:10" x14ac:dyDescent="0.2">
      <c r="A117" s="13" t="s">
        <v>76</v>
      </c>
      <c r="B117" s="1" t="s">
        <v>15</v>
      </c>
      <c r="C117" s="1" t="s">
        <v>83</v>
      </c>
      <c r="D117" s="1" t="s">
        <v>68</v>
      </c>
      <c r="E117" s="1" t="s">
        <v>84</v>
      </c>
      <c r="F117" s="1">
        <v>127.33333333333333</v>
      </c>
      <c r="G117" s="1">
        <v>214.66666666666666</v>
      </c>
      <c r="H117" s="1">
        <v>279.33333333333331</v>
      </c>
      <c r="I117" s="1" t="s">
        <v>85</v>
      </c>
      <c r="J117" s="15" t="s">
        <v>86</v>
      </c>
    </row>
    <row r="118" spans="1:10" x14ac:dyDescent="0.2">
      <c r="A118" s="13" t="s">
        <v>77</v>
      </c>
      <c r="B118" s="1" t="s">
        <v>15</v>
      </c>
      <c r="C118" s="1" t="s">
        <v>83</v>
      </c>
      <c r="D118" s="1" t="s">
        <v>68</v>
      </c>
      <c r="E118" s="1" t="s">
        <v>84</v>
      </c>
      <c r="F118" s="1">
        <v>300</v>
      </c>
      <c r="G118" s="1">
        <v>300</v>
      </c>
      <c r="H118" s="1">
        <v>300</v>
      </c>
      <c r="I118" s="1" t="s">
        <v>85</v>
      </c>
      <c r="J118" s="15" t="s">
        <v>86</v>
      </c>
    </row>
    <row r="119" spans="1:10" x14ac:dyDescent="0.2">
      <c r="A119" s="13" t="s">
        <v>78</v>
      </c>
      <c r="B119" s="1" t="s">
        <v>15</v>
      </c>
      <c r="C119" s="1" t="s">
        <v>83</v>
      </c>
      <c r="D119" s="1" t="s">
        <v>68</v>
      </c>
      <c r="E119" s="1" t="s">
        <v>84</v>
      </c>
      <c r="F119" s="1">
        <v>300</v>
      </c>
      <c r="G119" s="1">
        <v>300</v>
      </c>
      <c r="H119" s="1">
        <v>300</v>
      </c>
      <c r="I119" s="1" t="s">
        <v>85</v>
      </c>
      <c r="J119" s="15" t="s">
        <v>86</v>
      </c>
    </row>
    <row r="120" spans="1:10" x14ac:dyDescent="0.2">
      <c r="A120" s="13" t="s">
        <v>79</v>
      </c>
      <c r="B120" s="1" t="s">
        <v>15</v>
      </c>
      <c r="C120" s="1" t="s">
        <v>83</v>
      </c>
      <c r="D120" s="1" t="s">
        <v>68</v>
      </c>
      <c r="E120" s="1" t="s">
        <v>84</v>
      </c>
      <c r="F120" s="1">
        <v>300</v>
      </c>
      <c r="G120" s="1">
        <v>300</v>
      </c>
      <c r="H120" s="1">
        <v>300</v>
      </c>
      <c r="I120" s="1" t="s">
        <v>85</v>
      </c>
      <c r="J120" s="15" t="s">
        <v>86</v>
      </c>
    </row>
    <row r="121" spans="1:10" x14ac:dyDescent="0.2">
      <c r="A121" s="13" t="s">
        <v>80</v>
      </c>
      <c r="B121" s="1" t="s">
        <v>15</v>
      </c>
      <c r="C121" s="1" t="s">
        <v>83</v>
      </c>
      <c r="D121" s="1" t="s">
        <v>68</v>
      </c>
      <c r="E121" s="1" t="s">
        <v>84</v>
      </c>
      <c r="F121" s="1">
        <v>163</v>
      </c>
      <c r="G121" s="1">
        <v>259</v>
      </c>
      <c r="H121" s="1">
        <v>281.33333333333331</v>
      </c>
      <c r="I121" s="1" t="s">
        <v>85</v>
      </c>
      <c r="J121" s="15" t="s">
        <v>86</v>
      </c>
    </row>
    <row r="122" spans="1:10" x14ac:dyDescent="0.2">
      <c r="A122" s="13" t="s">
        <v>81</v>
      </c>
      <c r="B122" s="1" t="s">
        <v>15</v>
      </c>
      <c r="C122" s="1" t="s">
        <v>83</v>
      </c>
      <c r="D122" s="1" t="s">
        <v>68</v>
      </c>
      <c r="E122" s="1" t="s">
        <v>84</v>
      </c>
      <c r="F122" s="1">
        <v>223.33333333333334</v>
      </c>
      <c r="G122" s="1">
        <v>254</v>
      </c>
      <c r="H122" s="1">
        <v>232.66666666666666</v>
      </c>
      <c r="I122" s="1" t="s">
        <v>85</v>
      </c>
      <c r="J122" s="15" t="s">
        <v>86</v>
      </c>
    </row>
    <row r="123" spans="1:10" x14ac:dyDescent="0.2">
      <c r="A123" s="13" t="s">
        <v>82</v>
      </c>
      <c r="B123" s="1" t="s">
        <v>15</v>
      </c>
      <c r="C123" s="1" t="s">
        <v>83</v>
      </c>
      <c r="D123" s="1" t="s">
        <v>68</v>
      </c>
      <c r="E123" s="1" t="s">
        <v>84</v>
      </c>
      <c r="F123" s="1">
        <v>189.66666666666666</v>
      </c>
      <c r="G123" s="1">
        <v>283.66666666666669</v>
      </c>
      <c r="H123" s="1">
        <v>296.66666666666669</v>
      </c>
      <c r="I123" s="1" t="s">
        <v>85</v>
      </c>
      <c r="J123" s="15" t="s">
        <v>86</v>
      </c>
    </row>
    <row r="124" spans="1:10" ht="15" thickBot="1" x14ac:dyDescent="0.25">
      <c r="A124" s="44" t="s">
        <v>18</v>
      </c>
      <c r="B124" s="45"/>
      <c r="C124" s="45"/>
      <c r="D124" s="1"/>
      <c r="E124" s="2"/>
      <c r="F124" s="1">
        <f>AVERAGE(F112:F123)</f>
        <v>213.5</v>
      </c>
      <c r="G124" s="1">
        <f t="shared" ref="G124:H124" si="12">AVERAGE(G112:G123)</f>
        <v>275.11111111111114</v>
      </c>
      <c r="H124" s="1">
        <f t="shared" si="12"/>
        <v>282.41666666666663</v>
      </c>
      <c r="I124" s="1"/>
      <c r="J124" s="15"/>
    </row>
    <row r="125" spans="1:10" ht="15" thickBot="1" x14ac:dyDescent="0.25">
      <c r="A125" s="46" t="s">
        <v>19</v>
      </c>
      <c r="B125" s="47"/>
      <c r="C125" s="47"/>
      <c r="D125" s="3"/>
      <c r="E125" s="4"/>
      <c r="F125" s="3">
        <f>STDEV(F112:F123)/SQRT(12)</f>
        <v>18.875745575838081</v>
      </c>
      <c r="G125" s="3">
        <f t="shared" ref="G125:H125" si="13">STDEV(G112:G123)/SQRT(12)</f>
        <v>8.1046743520275406</v>
      </c>
      <c r="H125" s="3">
        <f t="shared" si="13"/>
        <v>7.130945153896417</v>
      </c>
      <c r="I125" s="3"/>
      <c r="J125" s="42"/>
    </row>
    <row r="126" spans="1:10" ht="15" thickBot="1" x14ac:dyDescent="0.25"/>
    <row r="127" spans="1:10" x14ac:dyDescent="0.2">
      <c r="A127" s="39" t="s">
        <v>87</v>
      </c>
      <c r="B127" s="40" t="s">
        <v>24</v>
      </c>
      <c r="C127" s="10" t="s">
        <v>115</v>
      </c>
      <c r="D127" s="10" t="s">
        <v>68</v>
      </c>
      <c r="E127" s="10" t="s">
        <v>84</v>
      </c>
      <c r="F127" s="10">
        <v>151</v>
      </c>
      <c r="G127" s="10">
        <v>224</v>
      </c>
      <c r="H127" s="10">
        <v>246</v>
      </c>
      <c r="I127" s="10" t="s">
        <v>85</v>
      </c>
      <c r="J127" s="12" t="s">
        <v>86</v>
      </c>
    </row>
    <row r="128" spans="1:10" x14ac:dyDescent="0.2">
      <c r="A128" s="41" t="s">
        <v>88</v>
      </c>
      <c r="B128" s="38" t="s">
        <v>24</v>
      </c>
      <c r="C128" s="1" t="s">
        <v>115</v>
      </c>
      <c r="D128" s="1" t="s">
        <v>68</v>
      </c>
      <c r="E128" s="1" t="s">
        <v>84</v>
      </c>
      <c r="F128" s="1">
        <v>60</v>
      </c>
      <c r="G128" s="1">
        <v>141.66666666666666</v>
      </c>
      <c r="H128" s="1">
        <v>249</v>
      </c>
      <c r="I128" s="1" t="s">
        <v>85</v>
      </c>
      <c r="J128" s="15" t="s">
        <v>86</v>
      </c>
    </row>
    <row r="129" spans="1:10" x14ac:dyDescent="0.2">
      <c r="A129" s="41" t="s">
        <v>89</v>
      </c>
      <c r="B129" s="38" t="s">
        <v>24</v>
      </c>
      <c r="C129" s="1" t="s">
        <v>115</v>
      </c>
      <c r="D129" s="1" t="s">
        <v>68</v>
      </c>
      <c r="E129" s="1" t="s">
        <v>84</v>
      </c>
      <c r="F129" s="1">
        <v>239.66666666666666</v>
      </c>
      <c r="G129" s="1">
        <v>215.66666666666666</v>
      </c>
      <c r="H129" s="1">
        <v>228.66666666666666</v>
      </c>
      <c r="I129" s="1" t="s">
        <v>85</v>
      </c>
      <c r="J129" s="15" t="s">
        <v>86</v>
      </c>
    </row>
    <row r="130" spans="1:10" x14ac:dyDescent="0.2">
      <c r="A130" s="13" t="s">
        <v>97</v>
      </c>
      <c r="B130" s="1" t="s">
        <v>24</v>
      </c>
      <c r="C130" s="1" t="s">
        <v>115</v>
      </c>
      <c r="D130" s="1" t="s">
        <v>68</v>
      </c>
      <c r="E130" s="1" t="s">
        <v>84</v>
      </c>
      <c r="F130" s="1">
        <v>167.33333333333334</v>
      </c>
      <c r="G130" s="1">
        <v>255</v>
      </c>
      <c r="H130" s="1">
        <v>255</v>
      </c>
      <c r="I130" s="1" t="s">
        <v>85</v>
      </c>
      <c r="J130" s="15" t="s">
        <v>86</v>
      </c>
    </row>
    <row r="131" spans="1:10" x14ac:dyDescent="0.2">
      <c r="A131" s="13" t="s">
        <v>98</v>
      </c>
      <c r="B131" s="1" t="s">
        <v>24</v>
      </c>
      <c r="C131" s="1" t="s">
        <v>115</v>
      </c>
      <c r="D131" s="1" t="s">
        <v>68</v>
      </c>
      <c r="E131" s="1" t="s">
        <v>84</v>
      </c>
      <c r="F131" s="1">
        <v>170</v>
      </c>
      <c r="G131" s="1">
        <v>205.66666666666666</v>
      </c>
      <c r="H131" s="1">
        <v>280.33333333333331</v>
      </c>
      <c r="I131" s="1" t="s">
        <v>85</v>
      </c>
      <c r="J131" s="15" t="s">
        <v>86</v>
      </c>
    </row>
    <row r="132" spans="1:10" x14ac:dyDescent="0.2">
      <c r="A132" s="13" t="s">
        <v>99</v>
      </c>
      <c r="B132" s="1" t="s">
        <v>24</v>
      </c>
      <c r="C132" s="1" t="s">
        <v>115</v>
      </c>
      <c r="D132" s="1" t="s">
        <v>68</v>
      </c>
      <c r="E132" s="1" t="s">
        <v>84</v>
      </c>
      <c r="F132" s="1">
        <v>209.66666666666666</v>
      </c>
      <c r="G132" s="1">
        <v>226</v>
      </c>
      <c r="H132" s="1">
        <v>243</v>
      </c>
      <c r="I132" s="1" t="s">
        <v>85</v>
      </c>
      <c r="J132" s="15" t="s">
        <v>86</v>
      </c>
    </row>
    <row r="133" spans="1:10" x14ac:dyDescent="0.2">
      <c r="A133" s="13" t="s">
        <v>100</v>
      </c>
      <c r="B133" s="1" t="s">
        <v>24</v>
      </c>
      <c r="C133" s="1" t="s">
        <v>115</v>
      </c>
      <c r="D133" s="1" t="s">
        <v>68</v>
      </c>
      <c r="E133" s="1" t="s">
        <v>84</v>
      </c>
      <c r="F133" s="1">
        <v>244</v>
      </c>
      <c r="G133" s="1">
        <v>212</v>
      </c>
      <c r="H133" s="1">
        <v>249.33333333333334</v>
      </c>
      <c r="I133" s="1" t="s">
        <v>85</v>
      </c>
      <c r="J133" s="15" t="s">
        <v>86</v>
      </c>
    </row>
    <row r="134" spans="1:10" x14ac:dyDescent="0.2">
      <c r="A134" s="13" t="s">
        <v>101</v>
      </c>
      <c r="B134" s="1" t="s">
        <v>24</v>
      </c>
      <c r="C134" s="1" t="s">
        <v>115</v>
      </c>
      <c r="D134" s="1" t="s">
        <v>68</v>
      </c>
      <c r="E134" s="1" t="s">
        <v>84</v>
      </c>
      <c r="F134" s="1">
        <v>256.66666666666669</v>
      </c>
      <c r="G134" s="1">
        <v>288.33333333333331</v>
      </c>
      <c r="H134" s="1">
        <v>268.33333333333331</v>
      </c>
      <c r="I134" s="1" t="s">
        <v>85</v>
      </c>
      <c r="J134" s="15" t="s">
        <v>86</v>
      </c>
    </row>
    <row r="135" spans="1:10" x14ac:dyDescent="0.2">
      <c r="A135" s="13" t="s">
        <v>102</v>
      </c>
      <c r="B135" s="1" t="s">
        <v>24</v>
      </c>
      <c r="C135" s="1" t="s">
        <v>115</v>
      </c>
      <c r="D135" s="1" t="s">
        <v>68</v>
      </c>
      <c r="E135" s="1" t="s">
        <v>84</v>
      </c>
      <c r="F135" s="1">
        <v>121.66666666666667</v>
      </c>
      <c r="G135" s="1">
        <v>256.66666666666669</v>
      </c>
      <c r="H135" s="1">
        <v>276</v>
      </c>
      <c r="I135" s="1" t="s">
        <v>85</v>
      </c>
      <c r="J135" s="15" t="s">
        <v>86</v>
      </c>
    </row>
    <row r="136" spans="1:10" x14ac:dyDescent="0.2">
      <c r="A136" s="13" t="s">
        <v>103</v>
      </c>
      <c r="B136" s="1" t="s">
        <v>24</v>
      </c>
      <c r="C136" s="1" t="s">
        <v>115</v>
      </c>
      <c r="D136" s="1" t="s">
        <v>68</v>
      </c>
      <c r="E136" s="1" t="s">
        <v>84</v>
      </c>
      <c r="F136" s="1">
        <v>249.66666666666666</v>
      </c>
      <c r="G136" s="1">
        <v>300</v>
      </c>
      <c r="H136" s="1">
        <v>300</v>
      </c>
      <c r="I136" s="1" t="s">
        <v>85</v>
      </c>
      <c r="J136" s="15" t="s">
        <v>86</v>
      </c>
    </row>
    <row r="137" spans="1:10" x14ac:dyDescent="0.2">
      <c r="A137" s="13" t="s">
        <v>112</v>
      </c>
      <c r="B137" s="1" t="s">
        <v>24</v>
      </c>
      <c r="C137" s="1" t="s">
        <v>115</v>
      </c>
      <c r="D137" s="1" t="s">
        <v>68</v>
      </c>
      <c r="E137" s="1" t="s">
        <v>84</v>
      </c>
      <c r="F137" s="1">
        <v>294.33333333333331</v>
      </c>
      <c r="G137" s="1">
        <v>300</v>
      </c>
      <c r="H137" s="1">
        <v>297</v>
      </c>
      <c r="I137" s="1" t="s">
        <v>85</v>
      </c>
      <c r="J137" s="15" t="s">
        <v>86</v>
      </c>
    </row>
    <row r="138" spans="1:10" x14ac:dyDescent="0.2">
      <c r="A138" s="13" t="s">
        <v>113</v>
      </c>
      <c r="B138" s="1" t="s">
        <v>24</v>
      </c>
      <c r="C138" s="1" t="s">
        <v>115</v>
      </c>
      <c r="D138" s="1" t="s">
        <v>68</v>
      </c>
      <c r="E138" s="1" t="s">
        <v>84</v>
      </c>
      <c r="F138" s="1">
        <v>289.33333333333331</v>
      </c>
      <c r="G138" s="1">
        <v>300</v>
      </c>
      <c r="H138" s="1">
        <v>296.33333333333331</v>
      </c>
      <c r="I138" s="1" t="s">
        <v>85</v>
      </c>
      <c r="J138" s="15" t="s">
        <v>86</v>
      </c>
    </row>
    <row r="139" spans="1:10" x14ac:dyDescent="0.2">
      <c r="A139" s="13" t="s">
        <v>114</v>
      </c>
      <c r="B139" s="1" t="s">
        <v>24</v>
      </c>
      <c r="C139" s="1" t="s">
        <v>115</v>
      </c>
      <c r="D139" s="1" t="s">
        <v>68</v>
      </c>
      <c r="E139" s="1" t="s">
        <v>84</v>
      </c>
      <c r="F139" s="1">
        <v>281</v>
      </c>
      <c r="G139" s="1">
        <v>286</v>
      </c>
      <c r="H139" s="1">
        <v>300</v>
      </c>
      <c r="I139" s="1" t="s">
        <v>85</v>
      </c>
      <c r="J139" s="15" t="s">
        <v>86</v>
      </c>
    </row>
    <row r="140" spans="1:10" x14ac:dyDescent="0.2">
      <c r="A140" s="13" t="s">
        <v>90</v>
      </c>
      <c r="B140" s="1" t="s">
        <v>15</v>
      </c>
      <c r="C140" s="1" t="s">
        <v>115</v>
      </c>
      <c r="D140" s="1" t="s">
        <v>68</v>
      </c>
      <c r="E140" s="1" t="s">
        <v>84</v>
      </c>
      <c r="F140" s="1">
        <v>231.33333333333334</v>
      </c>
      <c r="G140" s="1">
        <v>223.33333333333334</v>
      </c>
      <c r="H140" s="1">
        <v>265.33333333333331</v>
      </c>
      <c r="I140" s="1" t="s">
        <v>85</v>
      </c>
      <c r="J140" s="15" t="s">
        <v>86</v>
      </c>
    </row>
    <row r="141" spans="1:10" x14ac:dyDescent="0.2">
      <c r="A141" s="13" t="s">
        <v>91</v>
      </c>
      <c r="B141" s="1" t="s">
        <v>15</v>
      </c>
      <c r="C141" s="1" t="s">
        <v>115</v>
      </c>
      <c r="D141" s="1" t="s">
        <v>68</v>
      </c>
      <c r="E141" s="1" t="s">
        <v>84</v>
      </c>
      <c r="F141" s="1">
        <v>278.66666666666669</v>
      </c>
      <c r="G141" s="1">
        <v>296</v>
      </c>
      <c r="H141" s="1">
        <v>293.66666666666669</v>
      </c>
      <c r="I141" s="1" t="s">
        <v>85</v>
      </c>
      <c r="J141" s="15" t="s">
        <v>86</v>
      </c>
    </row>
    <row r="142" spans="1:10" x14ac:dyDescent="0.2">
      <c r="A142" s="13" t="s">
        <v>92</v>
      </c>
      <c r="B142" s="1" t="s">
        <v>15</v>
      </c>
      <c r="C142" s="1" t="s">
        <v>115</v>
      </c>
      <c r="D142" s="1" t="s">
        <v>68</v>
      </c>
      <c r="E142" s="1" t="s">
        <v>84</v>
      </c>
      <c r="F142" s="1">
        <v>275</v>
      </c>
      <c r="G142" s="1">
        <v>205.33333333333334</v>
      </c>
      <c r="H142" s="1">
        <v>241.33333333333334</v>
      </c>
      <c r="I142" s="1" t="s">
        <v>85</v>
      </c>
      <c r="J142" s="15" t="s">
        <v>86</v>
      </c>
    </row>
    <row r="143" spans="1:10" x14ac:dyDescent="0.2">
      <c r="A143" s="13" t="s">
        <v>93</v>
      </c>
      <c r="B143" s="1" t="s">
        <v>15</v>
      </c>
      <c r="C143" s="1" t="s">
        <v>115</v>
      </c>
      <c r="D143" s="1" t="s">
        <v>68</v>
      </c>
      <c r="E143" s="1" t="s">
        <v>84</v>
      </c>
      <c r="F143" s="1">
        <v>254</v>
      </c>
      <c r="G143" s="1">
        <v>267.66666666666669</v>
      </c>
      <c r="H143" s="1">
        <v>252.66666666666666</v>
      </c>
      <c r="I143" s="1" t="s">
        <v>85</v>
      </c>
      <c r="J143" s="15" t="s">
        <v>86</v>
      </c>
    </row>
    <row r="144" spans="1:10" x14ac:dyDescent="0.2">
      <c r="A144" s="13" t="s">
        <v>94</v>
      </c>
      <c r="B144" s="1" t="s">
        <v>15</v>
      </c>
      <c r="C144" s="1" t="s">
        <v>115</v>
      </c>
      <c r="D144" s="1" t="s">
        <v>68</v>
      </c>
      <c r="E144" s="1" t="s">
        <v>84</v>
      </c>
      <c r="F144" s="1">
        <v>230</v>
      </c>
      <c r="G144" s="1">
        <v>239.66666666666666</v>
      </c>
      <c r="H144" s="1">
        <v>286.33333333333331</v>
      </c>
      <c r="I144" s="1" t="s">
        <v>85</v>
      </c>
      <c r="J144" s="15" t="s">
        <v>86</v>
      </c>
    </row>
    <row r="145" spans="1:10" x14ac:dyDescent="0.2">
      <c r="A145" s="13" t="s">
        <v>95</v>
      </c>
      <c r="B145" s="1" t="s">
        <v>15</v>
      </c>
      <c r="C145" s="1" t="s">
        <v>115</v>
      </c>
      <c r="D145" s="1" t="s">
        <v>68</v>
      </c>
      <c r="E145" s="1" t="s">
        <v>84</v>
      </c>
      <c r="F145" s="1">
        <v>147.33333333333334</v>
      </c>
      <c r="G145" s="1">
        <v>171.33333333333334</v>
      </c>
      <c r="H145" s="1">
        <v>189.33333333333334</v>
      </c>
      <c r="I145" s="1" t="s">
        <v>85</v>
      </c>
      <c r="J145" s="15" t="s">
        <v>86</v>
      </c>
    </row>
    <row r="146" spans="1:10" x14ac:dyDescent="0.2">
      <c r="A146" s="13" t="s">
        <v>96</v>
      </c>
      <c r="B146" s="1" t="s">
        <v>15</v>
      </c>
      <c r="C146" s="1" t="s">
        <v>115</v>
      </c>
      <c r="D146" s="1" t="s">
        <v>68</v>
      </c>
      <c r="E146" s="1" t="s">
        <v>84</v>
      </c>
      <c r="F146" s="1">
        <v>133</v>
      </c>
      <c r="G146" s="1">
        <v>184.33333333333334</v>
      </c>
      <c r="H146" s="1">
        <v>223.66666666666666</v>
      </c>
      <c r="I146" s="1" t="s">
        <v>85</v>
      </c>
      <c r="J146" s="15" t="s">
        <v>86</v>
      </c>
    </row>
    <row r="147" spans="1:10" x14ac:dyDescent="0.2">
      <c r="A147" s="13" t="s">
        <v>104</v>
      </c>
      <c r="B147" s="1" t="s">
        <v>15</v>
      </c>
      <c r="C147" s="1" t="s">
        <v>115</v>
      </c>
      <c r="D147" s="1" t="s">
        <v>68</v>
      </c>
      <c r="E147" s="1" t="s">
        <v>84</v>
      </c>
      <c r="F147" s="1">
        <v>199.66666666666666</v>
      </c>
      <c r="G147" s="1">
        <v>258</v>
      </c>
      <c r="H147" s="1">
        <v>296.66666666666669</v>
      </c>
      <c r="I147" s="1" t="s">
        <v>85</v>
      </c>
      <c r="J147" s="15" t="s">
        <v>86</v>
      </c>
    </row>
    <row r="148" spans="1:10" x14ac:dyDescent="0.2">
      <c r="A148" s="13" t="s">
        <v>105</v>
      </c>
      <c r="B148" s="1" t="s">
        <v>15</v>
      </c>
      <c r="C148" s="1" t="s">
        <v>115</v>
      </c>
      <c r="D148" s="1" t="s">
        <v>68</v>
      </c>
      <c r="E148" s="1" t="s">
        <v>84</v>
      </c>
      <c r="F148" s="1">
        <v>176.33333333333334</v>
      </c>
      <c r="G148" s="1">
        <v>250.66666666666666</v>
      </c>
      <c r="H148" s="1">
        <v>265.66666666666669</v>
      </c>
      <c r="I148" s="1" t="s">
        <v>85</v>
      </c>
      <c r="J148" s="15" t="s">
        <v>86</v>
      </c>
    </row>
    <row r="149" spans="1:10" x14ac:dyDescent="0.2">
      <c r="A149" s="13" t="s">
        <v>106</v>
      </c>
      <c r="B149" s="1" t="s">
        <v>15</v>
      </c>
      <c r="C149" s="1" t="s">
        <v>115</v>
      </c>
      <c r="D149" s="1" t="s">
        <v>68</v>
      </c>
      <c r="E149" s="1" t="s">
        <v>84</v>
      </c>
      <c r="F149" s="1">
        <v>106</v>
      </c>
      <c r="G149" s="1">
        <v>234.33333333333334</v>
      </c>
      <c r="H149" s="1">
        <v>267</v>
      </c>
      <c r="I149" s="1" t="s">
        <v>85</v>
      </c>
      <c r="J149" s="15" t="s">
        <v>86</v>
      </c>
    </row>
    <row r="150" spans="1:10" x14ac:dyDescent="0.2">
      <c r="A150" s="13" t="s">
        <v>107</v>
      </c>
      <c r="B150" s="1" t="s">
        <v>15</v>
      </c>
      <c r="C150" s="1" t="s">
        <v>115</v>
      </c>
      <c r="D150" s="1" t="s">
        <v>68</v>
      </c>
      <c r="E150" s="1" t="s">
        <v>84</v>
      </c>
      <c r="F150" s="1">
        <v>122.66666666666667</v>
      </c>
      <c r="G150" s="1">
        <v>243</v>
      </c>
      <c r="H150" s="1">
        <v>252</v>
      </c>
      <c r="I150" s="1" t="s">
        <v>85</v>
      </c>
      <c r="J150" s="15" t="s">
        <v>86</v>
      </c>
    </row>
    <row r="151" spans="1:10" x14ac:dyDescent="0.2">
      <c r="A151" s="13" t="s">
        <v>108</v>
      </c>
      <c r="B151" s="1" t="s">
        <v>15</v>
      </c>
      <c r="C151" s="1" t="s">
        <v>115</v>
      </c>
      <c r="D151" s="1" t="s">
        <v>68</v>
      </c>
      <c r="E151" s="1" t="s">
        <v>84</v>
      </c>
      <c r="F151" s="1">
        <v>300</v>
      </c>
      <c r="G151" s="1">
        <v>300</v>
      </c>
      <c r="H151" s="1">
        <v>296</v>
      </c>
      <c r="I151" s="1" t="s">
        <v>85</v>
      </c>
      <c r="J151" s="15" t="s">
        <v>86</v>
      </c>
    </row>
    <row r="152" spans="1:10" x14ac:dyDescent="0.2">
      <c r="A152" s="13" t="s">
        <v>109</v>
      </c>
      <c r="B152" s="1" t="s">
        <v>15</v>
      </c>
      <c r="C152" s="1" t="s">
        <v>115</v>
      </c>
      <c r="D152" s="1" t="s">
        <v>68</v>
      </c>
      <c r="E152" s="1" t="s">
        <v>84</v>
      </c>
      <c r="F152" s="1">
        <v>246.33333333333334</v>
      </c>
      <c r="G152" s="1">
        <v>274.66666666666669</v>
      </c>
      <c r="H152" s="1">
        <v>300</v>
      </c>
      <c r="I152" s="1" t="s">
        <v>85</v>
      </c>
      <c r="J152" s="15" t="s">
        <v>86</v>
      </c>
    </row>
    <row r="153" spans="1:10" x14ac:dyDescent="0.2">
      <c r="A153" s="13" t="s">
        <v>110</v>
      </c>
      <c r="B153" s="1" t="s">
        <v>15</v>
      </c>
      <c r="C153" s="1" t="s">
        <v>115</v>
      </c>
      <c r="D153" s="1" t="s">
        <v>68</v>
      </c>
      <c r="E153" s="1" t="s">
        <v>84</v>
      </c>
      <c r="F153" s="1">
        <v>285</v>
      </c>
      <c r="G153" s="1">
        <v>293.33333333333331</v>
      </c>
      <c r="H153" s="1">
        <v>300</v>
      </c>
      <c r="I153" s="1" t="s">
        <v>85</v>
      </c>
      <c r="J153" s="15" t="s">
        <v>86</v>
      </c>
    </row>
    <row r="154" spans="1:10" x14ac:dyDescent="0.2">
      <c r="A154" s="13" t="s">
        <v>111</v>
      </c>
      <c r="B154" s="1" t="s">
        <v>15</v>
      </c>
      <c r="C154" s="1" t="s">
        <v>115</v>
      </c>
      <c r="D154" s="1" t="s">
        <v>68</v>
      </c>
      <c r="E154" s="1" t="s">
        <v>84</v>
      </c>
      <c r="F154" s="1">
        <v>212.66666666666666</v>
      </c>
      <c r="G154" s="1">
        <v>300</v>
      </c>
      <c r="H154" s="1">
        <v>300</v>
      </c>
      <c r="I154" s="1" t="s">
        <v>85</v>
      </c>
      <c r="J154" s="15" t="s">
        <v>86</v>
      </c>
    </row>
    <row r="155" spans="1:10" ht="15" thickBot="1" x14ac:dyDescent="0.25">
      <c r="A155" s="44" t="s">
        <v>18</v>
      </c>
      <c r="B155" s="45"/>
      <c r="C155" s="45"/>
      <c r="D155" s="1"/>
      <c r="E155" s="2"/>
      <c r="F155" s="1">
        <f>AVERAGE(F127:F154)</f>
        <v>211.86904761904765</v>
      </c>
      <c r="G155" s="1">
        <f t="shared" ref="G155:H155" si="14">AVERAGE(G127:G154)</f>
        <v>248.30952380952382</v>
      </c>
      <c r="H155" s="1">
        <f t="shared" si="14"/>
        <v>268.52380952380952</v>
      </c>
      <c r="I155" s="1"/>
      <c r="J155" s="15"/>
    </row>
    <row r="156" spans="1:10" ht="15" thickBot="1" x14ac:dyDescent="0.25">
      <c r="A156" s="46" t="s">
        <v>19</v>
      </c>
      <c r="B156" s="47"/>
      <c r="C156" s="47"/>
      <c r="D156" s="3"/>
      <c r="E156" s="4"/>
      <c r="F156" s="3">
        <f>STDEV(F127:F154)/SQRT(28)</f>
        <v>12.475565056621065</v>
      </c>
      <c r="G156" s="3">
        <f t="shared" ref="G156:H156" si="15">STDEV(G127:G154)/SQRT(28)</f>
        <v>8.2470119750837139</v>
      </c>
      <c r="H156" s="3">
        <f t="shared" si="15"/>
        <v>5.4526832321497345</v>
      </c>
      <c r="I156" s="3"/>
      <c r="J156" s="43"/>
    </row>
    <row r="159" spans="1:10" ht="20.25" x14ac:dyDescent="0.3">
      <c r="A159" s="51" t="s">
        <v>64</v>
      </c>
      <c r="B159" s="51"/>
      <c r="C159" s="51"/>
      <c r="D159" s="51"/>
      <c r="E159" s="51"/>
      <c r="F159" s="51"/>
      <c r="G159" s="51"/>
      <c r="H159" s="51"/>
      <c r="I159" s="51"/>
      <c r="J159" s="51"/>
    </row>
  </sheetData>
  <sortState xmlns:xlrd2="http://schemas.microsoft.com/office/spreadsheetml/2017/richdata2" ref="A127:K154">
    <sortCondition ref="B127:B154"/>
  </sortState>
  <mergeCells count="18">
    <mergeCell ref="A159:J159"/>
    <mergeCell ref="A101:C101"/>
    <mergeCell ref="A109:C109"/>
    <mergeCell ref="A110:C110"/>
    <mergeCell ref="A51:C51"/>
    <mergeCell ref="A52:C52"/>
    <mergeCell ref="A80:C80"/>
    <mergeCell ref="A81:C81"/>
    <mergeCell ref="A100:C100"/>
    <mergeCell ref="A124:C124"/>
    <mergeCell ref="A125:C125"/>
    <mergeCell ref="A155:C155"/>
    <mergeCell ref="A156:C156"/>
    <mergeCell ref="A20:C20"/>
    <mergeCell ref="A21:C21"/>
    <mergeCell ref="A1:J1"/>
    <mergeCell ref="A91:C91"/>
    <mergeCell ref="A92:C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2019-01-16T19:14:03Z</dcterms:created>
  <dcterms:modified xsi:type="dcterms:W3CDTF">2020-07-13T23:49:59Z</dcterms:modified>
</cp:coreProperties>
</file>